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goventuraorg.sharepoint.com/sites/FinanceTeam/Shared Documents/TDA Financials/FY 2627/"/>
    </mc:Choice>
  </mc:AlternateContent>
  <xr:revisionPtr revIDLastSave="8" documentId="8_{1C8CF3C6-1758-4865-8F12-72E6189170D1}" xr6:coauthVersionLast="47" xr6:coauthVersionMax="47" xr10:uidLastSave="{81A75546-F54C-4738-9F25-6B5E93566D87}"/>
  <bookViews>
    <workbookView xWindow="28680" yWindow="-120" windowWidth="29040" windowHeight="15720" tabRatio="878" firstSheet="2" activeTab="12" xr2:uid="{00000000-000D-0000-FFFF-FFFF00000000}"/>
  </bookViews>
  <sheets>
    <sheet name="Form A - Claim Form" sheetId="7" r:id="rId1"/>
    <sheet name="Form B1 - Art3" sheetId="17" r:id="rId2"/>
    <sheet name="Form B2.1 - Art4" sheetId="1" r:id="rId3"/>
    <sheet name="Form B2.2 - Art4.5 " sheetId="21" r:id="rId4"/>
    <sheet name="Form B3.1 - Art8a" sheetId="16" r:id="rId5"/>
    <sheet name="Form B3.2 - Art8b-f" sheetId="22" r:id="rId6"/>
    <sheet name="Form B4 - STA" sheetId="18" r:id="rId7"/>
    <sheet name="Form B5 - SGR" sheetId="23" r:id="rId8"/>
    <sheet name="Form B2-Fin Rpt Transit (orig)" sheetId="20" state="hidden" r:id="rId9"/>
    <sheet name="Form C - Assurances" sheetId="11" r:id="rId10"/>
    <sheet name="Form D - Capital" sheetId="15" r:id="rId11"/>
    <sheet name="Form E - Sample Resolution" sheetId="5" r:id="rId12"/>
    <sheet name="Form F - Checklist" sheetId="14" r:id="rId13"/>
  </sheets>
  <definedNames>
    <definedName name="_xlnm.Print_Titles" localSheetId="9">'Form C - Assurances'!$1:$7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 i="1" l="1"/>
  <c r="C9" i="23"/>
  <c r="C9" i="18"/>
  <c r="C9" i="22"/>
  <c r="C9" i="16"/>
  <c r="C9" i="21"/>
  <c r="C47" i="7"/>
  <c r="C24" i="7"/>
  <c r="C16" i="7" l="1"/>
  <c r="C36" i="7"/>
  <c r="C23" i="7" l="1"/>
  <c r="C35" i="5" s="1"/>
  <c r="C21" i="7"/>
  <c r="C31" i="5" s="1"/>
  <c r="C22" i="7"/>
  <c r="C33" i="5" s="1"/>
  <c r="C20" i="7"/>
  <c r="C19" i="7"/>
  <c r="C27" i="5" s="1"/>
  <c r="C18" i="7"/>
  <c r="C30" i="7" l="1"/>
  <c r="E33" i="23" l="1"/>
  <c r="E14" i="23" s="1"/>
  <c r="C37" i="7" s="1"/>
  <c r="E25" i="23"/>
  <c r="C25" i="23"/>
  <c r="C20" i="23"/>
  <c r="C5" i="23"/>
  <c r="C4" i="23"/>
  <c r="E9" i="23" s="1"/>
  <c r="I33" i="22"/>
  <c r="G33" i="22"/>
  <c r="E33" i="22"/>
  <c r="C33" i="22"/>
  <c r="G25" i="22"/>
  <c r="C25" i="22"/>
  <c r="G9" i="22"/>
  <c r="C5" i="22"/>
  <c r="C4" i="22"/>
  <c r="E9" i="22" s="1"/>
  <c r="I9" i="22" s="1"/>
  <c r="C17" i="7"/>
  <c r="C23" i="5" s="1"/>
  <c r="C27" i="23" l="1"/>
  <c r="E10" i="23" s="1"/>
  <c r="E20" i="23" s="1"/>
  <c r="E27" i="23" s="1"/>
  <c r="G35" i="22"/>
  <c r="I10" i="22" s="1"/>
  <c r="I25" i="22" s="1"/>
  <c r="I35" i="22" s="1"/>
  <c r="C35" i="22"/>
  <c r="E10" i="22" s="1"/>
  <c r="E25" i="22" s="1"/>
  <c r="E35" i="22" s="1"/>
  <c r="I28" i="21"/>
  <c r="G28" i="21"/>
  <c r="E28" i="21"/>
  <c r="C28" i="21"/>
  <c r="G20" i="21"/>
  <c r="G30" i="21" s="1"/>
  <c r="I10" i="21" s="1"/>
  <c r="I20" i="21" s="1"/>
  <c r="I30" i="21" s="1"/>
  <c r="C20" i="21"/>
  <c r="G9" i="21"/>
  <c r="C5" i="21"/>
  <c r="C4" i="21"/>
  <c r="E9" i="21" s="1"/>
  <c r="I9" i="21" s="1"/>
  <c r="C30" i="21" l="1"/>
  <c r="E10" i="21" s="1"/>
  <c r="E20" i="21" s="1"/>
  <c r="E30" i="21" s="1"/>
  <c r="I37" i="20" l="1"/>
  <c r="G37" i="20"/>
  <c r="E37" i="20"/>
  <c r="C37" i="20"/>
  <c r="G29" i="20"/>
  <c r="C29" i="20"/>
  <c r="C39" i="20" s="1"/>
  <c r="E10" i="20" s="1"/>
  <c r="E29" i="20" s="1"/>
  <c r="E39" i="20" s="1"/>
  <c r="G9" i="20"/>
  <c r="C5" i="20"/>
  <c r="C4" i="20"/>
  <c r="E9" i="20" s="1"/>
  <c r="I9" i="20" s="1"/>
  <c r="I34" i="18"/>
  <c r="G34" i="18"/>
  <c r="E34" i="18"/>
  <c r="C34" i="18"/>
  <c r="G26" i="18"/>
  <c r="C26" i="18"/>
  <c r="G9" i="18"/>
  <c r="C5" i="18"/>
  <c r="C4" i="18"/>
  <c r="E9" i="18" s="1"/>
  <c r="I9" i="18" s="1"/>
  <c r="G39" i="20" l="1"/>
  <c r="I10" i="20" s="1"/>
  <c r="I29" i="20" s="1"/>
  <c r="I39" i="20" s="1"/>
  <c r="G36" i="18"/>
  <c r="I10" i="18" s="1"/>
  <c r="I26" i="18" s="1"/>
  <c r="I36" i="18" s="1"/>
  <c r="C36" i="18"/>
  <c r="E10" i="18" s="1"/>
  <c r="E26" i="18" s="1"/>
  <c r="E36" i="18" s="1"/>
  <c r="E25" i="15"/>
  <c r="F25" i="15"/>
  <c r="D25" i="15"/>
  <c r="G8" i="15" l="1"/>
  <c r="G9" i="15"/>
  <c r="G10" i="15"/>
  <c r="G11" i="15"/>
  <c r="G12" i="15"/>
  <c r="G13" i="15"/>
  <c r="G14" i="15"/>
  <c r="G15" i="15"/>
  <c r="G16" i="15"/>
  <c r="G17" i="15"/>
  <c r="G18" i="15"/>
  <c r="G19" i="15"/>
  <c r="G20" i="15"/>
  <c r="G21" i="15"/>
  <c r="G22" i="15"/>
  <c r="G23" i="15"/>
  <c r="G24" i="15"/>
  <c r="G7" i="15"/>
  <c r="C46" i="7"/>
  <c r="C45" i="7"/>
  <c r="D90" i="11" s="1"/>
  <c r="G25" i="15" l="1"/>
  <c r="C5" i="17"/>
  <c r="C4" i="17"/>
  <c r="E9" i="17" s="1"/>
  <c r="G48" i="14" l="1"/>
  <c r="G47" i="14"/>
  <c r="G46" i="14"/>
  <c r="G45" i="14"/>
  <c r="E10" i="16" l="1"/>
  <c r="C15" i="7"/>
  <c r="C25" i="7" s="1"/>
  <c r="G9" i="1" l="1"/>
  <c r="B5" i="15"/>
  <c r="C10" i="5" l="1"/>
  <c r="C17" i="5" s="1"/>
  <c r="C16" i="5"/>
  <c r="C38" i="7"/>
  <c r="C29" i="5"/>
  <c r="C21" i="5"/>
  <c r="C19" i="5"/>
  <c r="E26" i="17" l="1"/>
  <c r="C26" i="17"/>
  <c r="C19" i="17"/>
  <c r="C28" i="17" l="1"/>
  <c r="E10" i="17" s="1"/>
  <c r="E19" i="17" s="1"/>
  <c r="E28" i="17" s="1"/>
  <c r="E2" i="15"/>
  <c r="E3" i="15"/>
  <c r="E26" i="16"/>
  <c r="C26" i="16"/>
  <c r="C20" i="16"/>
  <c r="C5" i="16"/>
  <c r="C4" i="16"/>
  <c r="E9" i="16" s="1"/>
  <c r="C5" i="1"/>
  <c r="C4" i="1"/>
  <c r="E9" i="1" s="1"/>
  <c r="I9" i="1" s="1"/>
  <c r="C28" i="16" l="1"/>
  <c r="C25" i="5"/>
  <c r="C32" i="7"/>
  <c r="E20" i="16"/>
  <c r="E28" i="16" s="1"/>
  <c r="E32" i="1" l="1"/>
  <c r="C32" i="1"/>
  <c r="C24" i="1"/>
  <c r="C34" i="1" l="1"/>
  <c r="D2" i="11"/>
  <c r="G32" i="1"/>
  <c r="I32" i="1"/>
  <c r="E10" i="1" l="1"/>
  <c r="E24" i="1" s="1"/>
  <c r="E34" i="1" s="1"/>
  <c r="D3" i="11"/>
  <c r="G24" i="1" l="1"/>
  <c r="G34" i="1" s="1"/>
  <c r="I10" i="1" s="1"/>
  <c r="I24" i="1" s="1"/>
  <c r="I3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Thao Le</author>
  </authors>
  <commentList>
    <comment ref="E14" authorId="0" shapeId="0" xr:uid="{194FF0B8-7521-4C1A-A205-30077E44ECA1}">
      <text>
        <r>
          <rPr>
            <b/>
            <sz val="9"/>
            <color indexed="81"/>
            <rFont val="Tahoma"/>
            <family val="2"/>
          </rPr>
          <t>Please complete item 17 below first.  The amount will be populated once item 17 filled out.</t>
        </r>
      </text>
    </comment>
  </commentList>
</comments>
</file>

<file path=xl/sharedStrings.xml><?xml version="1.0" encoding="utf-8"?>
<sst xmlns="http://schemas.openxmlformats.org/spreadsheetml/2006/main" count="764" uniqueCount="337">
  <si>
    <t>Date:</t>
  </si>
  <si>
    <t>Title:</t>
  </si>
  <si>
    <t>Authorizing Signature:</t>
  </si>
  <si>
    <t>Print Name and Title:</t>
  </si>
  <si>
    <t>Initial</t>
  </si>
  <si>
    <t xml:space="preserve">                                   </t>
  </si>
  <si>
    <t xml:space="preserve">Fiscal Year </t>
  </si>
  <si>
    <t>Please submit copy of Agenda item AND signed resolution to VCTC as part of the Claim packet.</t>
  </si>
  <si>
    <t>Total Estimated Revenues and Fund Balances</t>
  </si>
  <si>
    <t>Total Estimated Expenses</t>
  </si>
  <si>
    <t>Interest</t>
  </si>
  <si>
    <t>Article</t>
  </si>
  <si>
    <t>Notes and Explanations:</t>
  </si>
  <si>
    <t>Unmet Transit Needs:</t>
  </si>
  <si>
    <t>Claimant certifies that all reasonable transit needs are satisfied and is eligible to receive Article 8(a) local streets and roads.</t>
  </si>
  <si>
    <t xml:space="preserve">180-Day Certified Fiscal Audit </t>
  </si>
  <si>
    <t>Revenue Ratios:</t>
  </si>
  <si>
    <t>Revenue Ratios for Exclusive Services to Seniors and Disabled:</t>
  </si>
  <si>
    <t>Use of Federal Funds:</t>
  </si>
  <si>
    <t>Staffing:</t>
  </si>
  <si>
    <t>Reduced Fares:</t>
  </si>
  <si>
    <t>CHP Certification:</t>
  </si>
  <si>
    <t>Accessible Vehicles:</t>
  </si>
  <si>
    <t>Part-Time Employees</t>
  </si>
  <si>
    <t>Operator's Qualifying Criteria</t>
  </si>
  <si>
    <t>The undersigned herby certifies that the above statements are true and correct.</t>
  </si>
  <si>
    <t>(Add Authorized Signatures/Attest Statement, etc.)</t>
  </si>
  <si>
    <t>Other (provide detail in notes)</t>
  </si>
  <si>
    <t>Assurances</t>
  </si>
  <si>
    <t>Interest Accrual:</t>
  </si>
  <si>
    <t>Passed-through TDA Funds Retain TDA Requirements:</t>
  </si>
  <si>
    <t>Claimant will accurately account for TDA revenues and expenses and accrue interest accordingly.  Interest will be spent on allowable expenses.</t>
  </si>
  <si>
    <t>PASSED and ADOPTED this ______ Day of _______________</t>
  </si>
  <si>
    <t>RESOLUTION #______________</t>
  </si>
  <si>
    <t xml:space="preserve">AUTHORIZING THE FILING OF A CLAIM </t>
  </si>
  <si>
    <t xml:space="preserve">WITH THE VENTURA COUNTY TRANSPORTATION COMMISSION FOR </t>
  </si>
  <si>
    <t>STA</t>
  </si>
  <si>
    <t>Project Name</t>
  </si>
  <si>
    <t>Local Agency Resolution</t>
  </si>
  <si>
    <t>State of Good Repair</t>
  </si>
  <si>
    <t>Applies to 4, 4.5, 8 (transit)</t>
  </si>
  <si>
    <t>Claimant Assurances: (Initial Each Section Below OR N/A if not applicable to the claim)</t>
  </si>
  <si>
    <t>Timely and Reviewed Fiscal Audits:</t>
  </si>
  <si>
    <t>180-Day Certified Fiscal Audit:</t>
  </si>
  <si>
    <t>Applies to STA (transit)</t>
  </si>
  <si>
    <r>
      <t>WHEREAS</t>
    </r>
    <r>
      <rPr>
        <sz val="12"/>
        <color theme="1"/>
        <rFont val="Arial"/>
        <family val="2"/>
      </rPr>
      <t>, the Transportation Development Act (TDA), as amended (Public Utilities Code Section 99200 et seq.), provides for the allocation of funds from the Local Transportation Fund (LTF) and the State Transit Assistance Fund  for use by eligible claimants for various transportation and transit purposes as allowed by TDA; and,</t>
    </r>
  </si>
  <si>
    <r>
      <t xml:space="preserve">BE IT FURTHER RESOLVED </t>
    </r>
    <r>
      <rPr>
        <sz val="12"/>
        <color theme="1"/>
        <rFont val="Arial"/>
        <family val="2"/>
      </rPr>
      <t>that the authorized claim includes 100% of available State of Good Repair funds according to the amounts published by the State Controller's Office (PUC 99313 and PUC 99314).</t>
    </r>
  </si>
  <si>
    <r>
      <t xml:space="preserve">BE IT FURTHER RESOLVED </t>
    </r>
    <r>
      <rPr>
        <sz val="12"/>
        <color theme="1"/>
        <rFont val="Arial"/>
        <family val="2"/>
      </rPr>
      <t>that a copy of this resolution be transmitted to the Ventura County Transportation Commission in conjunction with the filing of the claim.</t>
    </r>
  </si>
  <si>
    <t>Claimant</t>
  </si>
  <si>
    <t>The following individual is hereby authorized to execute for and on behalf of the named entity, and to take any action necessary for the purpose of obtaining Local Transportation Funds and/or State Transit Assistant funds.</t>
  </si>
  <si>
    <t>The above named claimant hereby applies for allocations of Transportation Development Act funds for the above fiscal year for the purposes and amounts specified below:</t>
  </si>
  <si>
    <t>Line</t>
  </si>
  <si>
    <t>Purpose</t>
  </si>
  <si>
    <t>Claimed</t>
  </si>
  <si>
    <t>Local Transportation Fund</t>
  </si>
  <si>
    <t>Total LTF Claimed</t>
  </si>
  <si>
    <t>Prior FY</t>
  </si>
  <si>
    <t>Operating Budget Comparison</t>
  </si>
  <si>
    <t>Capital Budget Comparison</t>
  </si>
  <si>
    <t>Budgeted Year</t>
  </si>
  <si>
    <r>
      <t>Estimated Revenues</t>
    </r>
    <r>
      <rPr>
        <b/>
        <vertAlign val="superscript"/>
        <sz val="12"/>
        <color theme="1"/>
        <rFont val="Arial"/>
        <family val="2"/>
      </rPr>
      <t xml:space="preserve"> </t>
    </r>
    <r>
      <rPr>
        <b/>
        <sz val="12"/>
        <color theme="1"/>
        <rFont val="Arial"/>
        <family val="2"/>
      </rPr>
      <t>:</t>
    </r>
  </si>
  <si>
    <t>LTF Article (specify) _____________________</t>
  </si>
  <si>
    <t>Federal grants (provide detail in notes)</t>
  </si>
  <si>
    <t>State - Other than TDA (provide detail in notes)</t>
  </si>
  <si>
    <t>Local (specify)____________________________________</t>
  </si>
  <si>
    <t>Other (specify)____________________________________</t>
  </si>
  <si>
    <t>Eligible Operating Costs</t>
  </si>
  <si>
    <t>Budget Increase of 15% or more</t>
  </si>
  <si>
    <t>State grants (provide detail in notes)</t>
  </si>
  <si>
    <t>Capital Projects and Reserves</t>
  </si>
  <si>
    <t>Estimated Expended Funds to Date</t>
  </si>
  <si>
    <t>Estimated Expended Funds this Fiscal Year</t>
  </si>
  <si>
    <t>Total Estimated Cost</t>
  </si>
  <si>
    <t>Expected Completion Date</t>
  </si>
  <si>
    <t xml:space="preserve">Assurance </t>
  </si>
  <si>
    <t>Document Name</t>
  </si>
  <si>
    <t>Article 4 Transit</t>
  </si>
  <si>
    <t>Article 4.5 Community Transit</t>
  </si>
  <si>
    <t>A</t>
  </si>
  <si>
    <t>X</t>
  </si>
  <si>
    <t xml:space="preserve">Agenda item for Resolution </t>
  </si>
  <si>
    <t>B</t>
  </si>
  <si>
    <t>Claim Form</t>
  </si>
  <si>
    <t>C</t>
  </si>
  <si>
    <t>Financial Reporting Form</t>
  </si>
  <si>
    <t>D</t>
  </si>
  <si>
    <t>Timely, Reviewed Fiscal Audits</t>
  </si>
  <si>
    <t>Passed-through TDA Funds</t>
  </si>
  <si>
    <t>Interest Accrual</t>
  </si>
  <si>
    <t>Unmet Transit Needs</t>
  </si>
  <si>
    <t>Revenue Ratios</t>
  </si>
  <si>
    <t>Revenue Ratios Exclusive Service</t>
  </si>
  <si>
    <t>50-Percent Allocation Limit</t>
  </si>
  <si>
    <t>Retirement System</t>
  </si>
  <si>
    <t>Use of Federal Funds</t>
  </si>
  <si>
    <t>Staffing</t>
  </si>
  <si>
    <t>Reduced Fares</t>
  </si>
  <si>
    <t>CHP Certification</t>
  </si>
  <si>
    <t>Accessible Vehicles</t>
  </si>
  <si>
    <t>Budget Increase</t>
  </si>
  <si>
    <t>Operator’s Qualifying Criteria</t>
  </si>
  <si>
    <t>E</t>
  </si>
  <si>
    <t>Signature:</t>
  </si>
  <si>
    <t>Article 3 Bike/Ped</t>
  </si>
  <si>
    <t>Submitted by:</t>
  </si>
  <si>
    <t>Name:</t>
  </si>
  <si>
    <t>Email:</t>
  </si>
  <si>
    <t>Phone:</t>
  </si>
  <si>
    <t>E1</t>
  </si>
  <si>
    <t>TDA Checklist</t>
  </si>
  <si>
    <t>B1</t>
  </si>
  <si>
    <t>F</t>
  </si>
  <si>
    <t>G</t>
  </si>
  <si>
    <t>H</t>
  </si>
  <si>
    <t>I</t>
  </si>
  <si>
    <t>Authorized Agent Form (State)</t>
  </si>
  <si>
    <t>Board Resolution (State)</t>
  </si>
  <si>
    <t>Certification and Assurances (St)</t>
  </si>
  <si>
    <t>Estimated Remaining Funds Reserved</t>
  </si>
  <si>
    <t>Description of Project and Use of Funds</t>
  </si>
  <si>
    <t>State Controller Annual Report</t>
  </si>
  <si>
    <t>Construction</t>
  </si>
  <si>
    <t>Maintenance</t>
  </si>
  <si>
    <t>Planning</t>
  </si>
  <si>
    <t>Surplus/Deficit End of Year</t>
  </si>
  <si>
    <r>
      <t>WHEREAS</t>
    </r>
    <r>
      <rPr>
        <sz val="12"/>
        <color theme="1"/>
        <rFont val="Arial"/>
        <family val="2"/>
      </rPr>
      <t>, pursuant to the provisions of the TDA, as amended, and pursuant to the applicable rules and regulations hereunder (California Code of Regulations Sections 6600 et seq.), a prospective claimant wishing to receive an allocation from the Local Transportation Fund and the State Transit Assistance fund shall file its claim with the Ventura County Transportation Commission.</t>
    </r>
  </si>
  <si>
    <r>
      <t>NOW, THEREFORE LET IT BE RESOLVED</t>
    </r>
    <r>
      <rPr>
        <sz val="12"/>
        <color theme="1"/>
        <rFont val="Arial"/>
        <family val="2"/>
      </rPr>
      <t xml:space="preserve">, that the City/Agency of </t>
    </r>
  </si>
  <si>
    <t>ALLOCATION OF TRANSPORTATION DEVELOPMENT ACT FUNDS FOR FISCAL YEAR</t>
  </si>
  <si>
    <r>
      <t xml:space="preserve">BE IT FURTHER RESOLVED </t>
    </r>
    <r>
      <rPr>
        <sz val="12"/>
        <color theme="1"/>
        <rFont val="Arial"/>
        <family val="2"/>
      </rPr>
      <t>that the authorized claim for Article 8(a) for local street and road purposes (PUC99400(a)) in the amount of</t>
    </r>
  </si>
  <si>
    <t>Name of Contact Person</t>
  </si>
  <si>
    <t>Title of Contact Person</t>
  </si>
  <si>
    <t>Telephone Number of Contact Person</t>
  </si>
  <si>
    <t>Email Address of Contact Person</t>
  </si>
  <si>
    <t>Name of Authorizing Agent</t>
  </si>
  <si>
    <t>Title of Authorizing Agent</t>
  </si>
  <si>
    <t>Claim FY</t>
  </si>
  <si>
    <t>Transit Operating assigned to other (specify in notes)</t>
  </si>
  <si>
    <t>Transit Capital TDA (specify projects in notes)</t>
  </si>
  <si>
    <t>Transit Capital assigned to other (specify in notes)</t>
  </si>
  <si>
    <t>Local (specify in notes)</t>
  </si>
  <si>
    <t>Other (specify in notes)</t>
  </si>
  <si>
    <t>Budget Comparison</t>
  </si>
  <si>
    <r>
      <t>Estimated Expenses</t>
    </r>
    <r>
      <rPr>
        <b/>
        <sz val="12"/>
        <color theme="1"/>
        <rFont val="Arial"/>
        <family val="2"/>
      </rPr>
      <t>:</t>
    </r>
  </si>
  <si>
    <r>
      <rPr>
        <i/>
        <sz val="12"/>
        <color theme="1"/>
        <rFont val="Calibri"/>
        <family val="2"/>
        <scheme val="minor"/>
      </rPr>
      <t>Claimant filing a claim pursuant to PUC 99268.5</t>
    </r>
    <r>
      <rPr>
        <sz val="12"/>
        <color theme="1"/>
        <rFont val="Calibri"/>
        <family val="2"/>
        <scheme val="minor"/>
      </rPr>
      <t xml:space="preserve"> certifies that, for the purpose of that claim, it provides services using vehicles for the exclusive use of elderly and handicapped persons.</t>
    </r>
  </si>
  <si>
    <t>Source of Funding Type</t>
  </si>
  <si>
    <t>Form Number</t>
  </si>
  <si>
    <t>Is authorized to execute and file an appropriate claim pursuant to the applicable rules and regulations promulgated hereunder, together with all necessary supporting documents, with the Ventura County Transportation Commission for an allocation of TDA funds in Fiscal Year</t>
  </si>
  <si>
    <r>
      <t xml:space="preserve">BE IT FURTHER RESOLVED </t>
    </r>
    <r>
      <rPr>
        <sz val="12"/>
        <color theme="1"/>
        <rFont val="Arial"/>
        <family val="2"/>
      </rPr>
      <t>that the authorized claim for Article 4.5 for community transit expenditures (PUC 99275) in the amount of</t>
    </r>
  </si>
  <si>
    <t>Claimant certifies that any TDA funds received from another agency will remain classified as TDA even when passed-through from another agency.  These funds will be classified as TDA in the financial records and reported accordingly.  These funds will retain TDA requirements.</t>
  </si>
  <si>
    <t>State Transit Assistance (current year request/estimate)*</t>
  </si>
  <si>
    <t>* If the STA and SGR funds claimed are based on the estimates provided by the State of California,  the funds paid to the local agency will be the actual amount received and may vary from the amounts claimed.</t>
  </si>
  <si>
    <r>
      <t xml:space="preserve">BE IT FURTHER RESOLVED </t>
    </r>
    <r>
      <rPr>
        <sz val="12"/>
        <color theme="1"/>
        <rFont val="Arial"/>
        <family val="2"/>
      </rPr>
      <t>that the authorized claim includes 100% of available State Transit Assistance (STA) funds according to the allocations published by the State Controller's Office for local transportation planning and mass transportation purposes (PUC 99301).</t>
    </r>
  </si>
  <si>
    <t>Claimant staff will make every effort to provide information to the auditors in a timely manner so that the audits can be completed before the 180 day requirement.  Audits will be reviewed by claimant/agency staff and are the responsibility of the agency.</t>
  </si>
  <si>
    <t>J</t>
  </si>
  <si>
    <t>Project List</t>
  </si>
  <si>
    <t xml:space="preserve">Local Transportation Funds by Article </t>
  </si>
  <si>
    <t>LTF Article 4, Transit (current year allocation)</t>
  </si>
  <si>
    <t>LTF Article 4.5, Community Transit (current year allocation)</t>
  </si>
  <si>
    <t>State of Good Repair (current year allocation)</t>
  </si>
  <si>
    <t>C1</t>
  </si>
  <si>
    <t>C2</t>
  </si>
  <si>
    <t>C3</t>
  </si>
  <si>
    <t>C4</t>
  </si>
  <si>
    <t>C5</t>
  </si>
  <si>
    <t>C6</t>
  </si>
  <si>
    <t>C7</t>
  </si>
  <si>
    <t>C8</t>
  </si>
  <si>
    <t>C9</t>
  </si>
  <si>
    <t>C10</t>
  </si>
  <si>
    <t>C11</t>
  </si>
  <si>
    <t>C12</t>
  </si>
  <si>
    <t>C13</t>
  </si>
  <si>
    <t>C14</t>
  </si>
  <si>
    <t>C15</t>
  </si>
  <si>
    <t>C16</t>
  </si>
  <si>
    <t>C17</t>
  </si>
  <si>
    <t>C18</t>
  </si>
  <si>
    <t>LTF Article 3, Pedestrians and Bicycle</t>
  </si>
  <si>
    <t>If the operating budget has increased in excess of 15% above the preceeding year, or there is a substantial increase or decrease in the scope of operations or capital budget provision, please provide a statement identifying and substantiating the reason or need for the change (CCR 6632).</t>
  </si>
  <si>
    <t>If not needed, please initial ____________  Otherwise, please provide statement below.</t>
  </si>
  <si>
    <t>Note: Claims can be filed for multiple articles as a combined resolution with the different claims listed or individual articles by separate resolutions for each claim.  Also, if TDA Article 8 (c) Local Transit funds are being allocated or “assigned” to VCTC (for Valley Express) please note the assignment as a separate line item)</t>
  </si>
  <si>
    <t>Total</t>
  </si>
  <si>
    <t>Address</t>
  </si>
  <si>
    <t>Authorizing Signature</t>
  </si>
  <si>
    <t>Date</t>
  </si>
  <si>
    <r>
      <t xml:space="preserve">BE IT FURTHER RESOLVED </t>
    </r>
    <r>
      <rPr>
        <sz val="12"/>
        <color theme="1"/>
        <rFont val="Arial"/>
        <family val="2"/>
      </rPr>
      <t>that the authorized claim for Article 4 for transportation purposes for public transit expenditures (PUC 99260) in the amount of</t>
    </r>
  </si>
  <si>
    <r>
      <t xml:space="preserve">BE IT FURTHER RESOLVED </t>
    </r>
    <r>
      <rPr>
        <sz val="12"/>
        <color theme="1"/>
        <rFont val="Arial"/>
        <family val="2"/>
      </rPr>
      <t>that the authorized claim is for Article 3 for pedestrian and bicycle expenditures (PUC 99234) in the amount of</t>
    </r>
  </si>
  <si>
    <t>Article 3, Pedestrian and Bicycles (PUC § 99234)</t>
  </si>
  <si>
    <t>Article 8(c), Transit (PUC § 99400(c))</t>
  </si>
  <si>
    <t>Less funds released to</t>
  </si>
  <si>
    <t>for Article</t>
  </si>
  <si>
    <t>for purpose of</t>
  </si>
  <si>
    <t>LTF Article 8(c),Transit (current year allocation)</t>
  </si>
  <si>
    <t>STA PUC § 99314 (current year allocation)</t>
  </si>
  <si>
    <t>Fare Revenue Funds</t>
  </si>
  <si>
    <r>
      <rPr>
        <i/>
        <sz val="12"/>
        <color theme="1"/>
        <rFont val="Calibri"/>
        <family val="2"/>
        <scheme val="minor"/>
      </rPr>
      <t>If VCTC does NOT have a TDA audit performed on behalf of the claimant</t>
    </r>
    <r>
      <rPr>
        <sz val="12"/>
        <color theme="1"/>
        <rFont val="Calibri"/>
        <family val="2"/>
        <scheme val="minor"/>
      </rPr>
      <t>, the claimant certifies that it has submitted a satisfactory, independent fiscal audit, with required certification statement, to VCTC and to the State Controller pursuant to PUC § 99245 &amp; CCR § 6664, for the prior year (project year minus two). Claimant assures that this audit requirement will be completed for the current fiscal year (project year minus one).</t>
    </r>
  </si>
  <si>
    <t>Applies to All Claims: Article 3, 4, 4.5, 8(a), 8(c), STA and SGR</t>
  </si>
  <si>
    <t>Claimant certifies that it has submitted a State Controller's report in conformance with the uniform system of accounts and reports, to VCTC and to the State Controller, pursuant to PUC § 99243, § 99245, CCR § 6637 and/or § 6665 as applicable, for the prior year (project year minus two). Claimant assures that this report will be completed for the current fiscal year (project year minus one) in a timely manner.</t>
  </si>
  <si>
    <t>Applies to 8(a) (Streets and Roads)</t>
  </si>
  <si>
    <t>Claimant is responsible for preparing the revenue ratio calculation(s) and certifies that it intends to maintain for the project year a ratio of fare revenues to operating costs of at least (a) 20 percent if the claimant is serving an urbanized area, (b) 10 percent if the claimant is serving a non-urbanized area, or (c) as determined by VCTC pursuant to CCR § 6633.2(c) and PUC § 99268.  If the required ratio is not met, the "non-compliance with required revenue ratios" outlined in the TDA regulations will be implemented.</t>
  </si>
  <si>
    <t>Retirement System or Private Pension Plan:</t>
  </si>
  <si>
    <r>
      <rPr>
        <i/>
        <sz val="12"/>
        <color theme="1"/>
        <rFont val="Calibri"/>
        <family val="2"/>
        <scheme val="minor"/>
      </rPr>
      <t>Claimant filing a claim pursuant to PUC § 99260</t>
    </r>
    <r>
      <rPr>
        <sz val="12"/>
        <color theme="1"/>
        <rFont val="Calibri"/>
        <family val="2"/>
        <scheme val="minor"/>
      </rPr>
      <t xml:space="preserve"> certifies that (a) the current cost of its retirement system is fully funded with respect to the officers and employees of its public transportation system (PUC § 99271(a)); or (b) the operator is implementing a plan approved by VCTC which will fully fund the retirement system for such officers and employees within 40 years (PUC § 99271(a)); or (c) the operator has a private pension plan which sets aside and invests, on a current basis, funds sufficient to provide for the payment of future pension benefits and which is fully compliant with the requirements stated in PUC § 99272 and § 99273.</t>
    </r>
  </si>
  <si>
    <t>Claimant certifies that it is making full use of federal funds available under the FTA Act in accordance with PUC § 99286.7,CCR § 6754(a)(3) and/or § 6634 as applicable.</t>
  </si>
  <si>
    <t>Claimant certifies that it is in compliance with PUC § 99264 that it does not routinely staff, with two or more persons, a vehicle for public transportation purposes designed to be operated by one person.</t>
  </si>
  <si>
    <r>
      <rPr>
        <i/>
        <sz val="12"/>
        <color theme="1"/>
        <rFont val="Calibri"/>
        <family val="2"/>
        <scheme val="minor"/>
      </rPr>
      <t>Claimant certifies that if it offers reduced fares to seniors,</t>
    </r>
    <r>
      <rPr>
        <sz val="12"/>
        <color theme="1"/>
        <rFont val="Calibri"/>
        <family val="2"/>
        <scheme val="minor"/>
      </rPr>
      <t xml:space="preserve"> the same reduced rate is offered to disabled persons and disabled veterans (PUC § 99155).  Claimant further assures that it will honor the federal Medicare identification card or a card issued pursuant to § 22511.55 of the Vehicle Code as sufficient identification to receive reduced fares. </t>
    </r>
  </si>
  <si>
    <t xml:space="preserve">Claimant certifies that, it has on file a California Highway Patrol Certification having been conducted in the last 13 months indicating their compliance with § 1808.1 of the Vehicle Code.    </t>
  </si>
  <si>
    <t>Claimant certifies that it is in compliance with PUC § 99155.5 regarding dial-a-ride and paratransit services being accessible to handicapped persons, and that the service be provided to persons without regard to vehicle ownership and place of residence.</t>
  </si>
  <si>
    <r>
      <t xml:space="preserve">Claimant certifies that the transit operator's operating budget has not increased more than 15% over the preceding year, and does not include a substantial increase or decrease in the scope of operations or capital budget provisions for major new fixed facilities.  </t>
    </r>
    <r>
      <rPr>
        <b/>
        <sz val="12"/>
        <color theme="1"/>
        <rFont val="Calibri"/>
        <family val="2"/>
        <scheme val="minor"/>
      </rPr>
      <t xml:space="preserve">If the budget does include such changes, documentation is attached </t>
    </r>
    <r>
      <rPr>
        <sz val="12"/>
        <color theme="1"/>
        <rFont val="Calibri"/>
        <family val="2"/>
        <scheme val="minor"/>
      </rPr>
      <t xml:space="preserve">that identifies and substantiates the reason or need for the changes (PUC § 99266, § 99268 and CCR § 6633.1 and § 6632).  </t>
    </r>
  </si>
  <si>
    <t>Claimant certifies that in accordance with PUC § 99243 and  it is not precluded from employing part-time drivers or contracting with common carriers of persons operating under a franchise or license.  Claimant further certifies that no person who was a full-time employee on June 28, 1979, shall have his or her employment terminated or his or her regular hours of employment, excluding overtime, reduced as a result of it employing part-time drivers or contracting with such common carriers.</t>
  </si>
  <si>
    <t>Claimant certifies that it meets and will maintain the efficiency standards pursuant to PUC § 99314.6 when claiming State Transit Assistance funds for transit operations.</t>
  </si>
  <si>
    <t>Article 8(a) Streets &amp; Roads</t>
  </si>
  <si>
    <t>LTF Unearned/Deferred Revenues</t>
  </si>
  <si>
    <t>Beginning Fund Balance (indicate LTF/STA/SGR amounts)</t>
  </si>
  <si>
    <t>STA PUC § 99314 Unearned/Deferred Revenues (at agency)</t>
  </si>
  <si>
    <t>LTF Unearned/Deferred Revenues (specify article) _____</t>
  </si>
  <si>
    <t>State Transit Assistance</t>
  </si>
  <si>
    <t>Claimant acknowledges that payment by the County Auditor-Controller of an allocation made by the Ventura County Transportation Commission (VCTC) is subject to such monies being on hand and available for distribution and to the provision that such monies are used only in accordance with the terms of the allocation instruction issued by the VCTC.  Claimant also certifies that the information on the claim forms are true and accurate to the best of their knowledge and that the claimant is eligible for the funds claimed and will use them for eligible expenditures per the TDA regulations.  If the STA and SGR funds claimed are based on the estimates provided by the State of California,  the funds paid to the local agency will be the actual amount received and may vary from the amounts claimed.</t>
  </si>
  <si>
    <t>State of Good Repair Unearned/Deferred Revenues at agency)</t>
  </si>
  <si>
    <t>50-Percent Allocation and Alternative Method Limitation:</t>
  </si>
  <si>
    <t>The expenditure of the funds received by an operator, city or county may in no year exceed 50 percent of the amount required to meet operating, maintenance, and capital and debt service requirements of the system after deduction therefrom of approved federal grants estimated to be received.  Alternatively, the operator may by allocated additional funds that could not be allocated to it because of those requirements, if it maintains, for the fiscal year, a ratio of fare revenues to operating costs as defined by § 99247 (see PUC § 99268.1, § 99268.2 and § 99405 and CCR § 6633.1).</t>
  </si>
  <si>
    <t>(updated June 2019)</t>
  </si>
  <si>
    <t>Applies to 4, 4.5, 8 (transit), STA</t>
  </si>
  <si>
    <t>SGR State of Good Repair</t>
  </si>
  <si>
    <t>Total STA &amp; SGR Claimed</t>
  </si>
  <si>
    <t>Fiscal Year</t>
  </si>
  <si>
    <t>in the amount of</t>
  </si>
  <si>
    <t>State of Good Repair Unearned/Deferred Revenues (at agency)</t>
  </si>
  <si>
    <t>Funding Year</t>
  </si>
  <si>
    <t>Amount</t>
  </si>
  <si>
    <t>Total SGR amount request</t>
  </si>
  <si>
    <t>Name(s) of SGR project for the above request:</t>
  </si>
  <si>
    <t>City of Newtown</t>
  </si>
  <si>
    <t>555 Main Street</t>
  </si>
  <si>
    <t>Newtown, CA 93333</t>
  </si>
  <si>
    <t>Manager of Special Projects</t>
  </si>
  <si>
    <t>805-555-1212</t>
  </si>
  <si>
    <t>Polly Cracker</t>
  </si>
  <si>
    <t>polly.cracker@newtown.org</t>
  </si>
  <si>
    <t>8c</t>
  </si>
  <si>
    <t>Project A</t>
  </si>
  <si>
    <t>Project B</t>
  </si>
  <si>
    <r>
      <t xml:space="preserve">Beginning LTF Article 3 Fund Balance </t>
    </r>
    <r>
      <rPr>
        <sz val="10"/>
        <color theme="1"/>
        <rFont val="Arial"/>
        <family val="2"/>
      </rPr>
      <t>(use audited amount if available)</t>
    </r>
  </si>
  <si>
    <r>
      <t xml:space="preserve">Beginning LTF Fund Balance </t>
    </r>
    <r>
      <rPr>
        <sz val="10"/>
        <color theme="1"/>
        <rFont val="Arial"/>
        <family val="2"/>
      </rPr>
      <t>(use audited amount if available)</t>
    </r>
  </si>
  <si>
    <r>
      <t xml:space="preserve">Beginning LTF Article 8a Fund Balance </t>
    </r>
    <r>
      <rPr>
        <sz val="10"/>
        <color theme="1"/>
        <rFont val="Arial"/>
        <family val="2"/>
      </rPr>
      <t>(use audited amount if available)</t>
    </r>
  </si>
  <si>
    <t>* Line 10</t>
  </si>
  <si>
    <t>* Line 15</t>
  </si>
  <si>
    <t>* Line 16</t>
  </si>
  <si>
    <t>* Line 17</t>
  </si>
  <si>
    <t>* Line 18</t>
  </si>
  <si>
    <t xml:space="preserve">* Line 11 </t>
  </si>
  <si>
    <t>* Line 4</t>
  </si>
  <si>
    <t>* Line 5</t>
  </si>
  <si>
    <t xml:space="preserve">* Line 10 </t>
  </si>
  <si>
    <t>* Line 7</t>
  </si>
  <si>
    <t>* Line 9</t>
  </si>
  <si>
    <t>* Line 12</t>
  </si>
  <si>
    <t>* Line 13</t>
  </si>
  <si>
    <t>* Line 19</t>
  </si>
  <si>
    <t>* Line 20</t>
  </si>
  <si>
    <t>Project C</t>
  </si>
  <si>
    <t>B2.1</t>
  </si>
  <si>
    <t>B2.2</t>
  </si>
  <si>
    <t>Financial Reporting, Transit (Art. 4)</t>
  </si>
  <si>
    <t>Financial Reporting, Transit (Art. 4.5)</t>
  </si>
  <si>
    <t>Financial Reporting, Transit (STA)</t>
  </si>
  <si>
    <t>Financial Reporting, Transit (SGR)</t>
  </si>
  <si>
    <r>
      <t xml:space="preserve">Beginning STA Fund Balance </t>
    </r>
    <r>
      <rPr>
        <sz val="10"/>
        <color theme="1"/>
        <rFont val="Arial"/>
        <family val="2"/>
      </rPr>
      <t>(use audited amount if available)</t>
    </r>
  </si>
  <si>
    <t>* If the STA funds claimed are based on the estimates provided by the State of California,  the funds paid to the local agency will be the actual amount received and may vary from the amounts claimed.</t>
  </si>
  <si>
    <r>
      <t xml:space="preserve">Beginning SGR Fund Balance </t>
    </r>
    <r>
      <rPr>
        <sz val="10"/>
        <color theme="1"/>
        <rFont val="Arial"/>
        <family val="2"/>
      </rPr>
      <t>(use audited amount if available)</t>
    </r>
  </si>
  <si>
    <t>* If the SGR funds claimed are based on the estimates provided by the State of California,  the funds paid to the local agency will be the actual amount received and may vary from the amounts claimed.</t>
  </si>
  <si>
    <t>Article 8(b), Passenger Rail (PUC § 99400(b))</t>
  </si>
  <si>
    <t>Article 8(f), Commuter Vanpool (PUC § 99400(f))</t>
  </si>
  <si>
    <t>LTF Article 4, Planning (PUC § 99292)</t>
  </si>
  <si>
    <t>LTF Article 4, Elderly and Disabled (PUC § 99260.7)</t>
  </si>
  <si>
    <t>LTF Article 4, Railroad Corporation (PUC § 99260.5(a))</t>
  </si>
  <si>
    <t>LTF Article 4, Transit (PUC § 99260(a))</t>
  </si>
  <si>
    <t>* Line 8</t>
  </si>
  <si>
    <t>* Line 14</t>
  </si>
  <si>
    <t>* Line 21</t>
  </si>
  <si>
    <t>Article 8(d), Transit Admin. and Planning (PUC § 99400(d))</t>
  </si>
  <si>
    <t>Article 8(e), Transit Capital (PUC § 99400(e))</t>
  </si>
  <si>
    <t>* Line 22</t>
  </si>
  <si>
    <t>* Line 11</t>
  </si>
  <si>
    <t>State Transit Assistance (request/estimate)*</t>
  </si>
  <si>
    <t>Financial Reporting, Bike/Ped (Art.3)</t>
  </si>
  <si>
    <t>B3.1</t>
  </si>
  <si>
    <t>B3.2</t>
  </si>
  <si>
    <t>B4</t>
  </si>
  <si>
    <t>B5</t>
  </si>
  <si>
    <t>Financial Reporting, Street &amp; Road (Art. 8a)</t>
  </si>
  <si>
    <r>
      <t xml:space="preserve">Amount of LTF to be sent to Claimant </t>
    </r>
    <r>
      <rPr>
        <i/>
        <sz val="10"/>
        <color theme="1"/>
        <rFont val="Arial"/>
        <family val="2"/>
      </rPr>
      <t>(Line 17 minus Line 21)</t>
    </r>
  </si>
  <si>
    <t>Article 8(a), Streets &amp; Roads/Pedestrians &amp; Bicycles (PUC § 99400(a))</t>
  </si>
  <si>
    <t>(Updated 06/18/20)</t>
  </si>
  <si>
    <r>
      <t xml:space="preserve">BE IT FURTHER RESOLVED </t>
    </r>
    <r>
      <rPr>
        <sz val="12"/>
        <color theme="1"/>
        <rFont val="Arial"/>
        <family val="2"/>
      </rPr>
      <t>that the authorized claim for Article 8(c) local transit purposes (PUC 99400(c)) in the amount of</t>
    </r>
  </si>
  <si>
    <r>
      <t xml:space="preserve">BE IT FURTHER RESOLVED </t>
    </r>
    <r>
      <rPr>
        <sz val="12"/>
        <color theme="1"/>
        <rFont val="Arial"/>
        <family val="2"/>
      </rPr>
      <t>that the authorized claim for Article 8(b) passenger rail purposes (PUC 99400(b)) in the amount of</t>
    </r>
  </si>
  <si>
    <r>
      <t xml:space="preserve">BE IT FURTHER RESOLVED </t>
    </r>
    <r>
      <rPr>
        <sz val="12"/>
        <color theme="1"/>
        <rFont val="Arial"/>
        <family val="2"/>
      </rPr>
      <t>that the authorized claim for Article 8(d) administrative and planning purposes (PUC 99400(d)) in the amount of</t>
    </r>
  </si>
  <si>
    <r>
      <t xml:space="preserve">BE IT FURTHER RESOLVED </t>
    </r>
    <r>
      <rPr>
        <sz val="12"/>
        <color theme="1"/>
        <rFont val="Arial"/>
        <family val="2"/>
      </rPr>
      <t>that the authorized claim for Article 8(e) transit capital purposes (PUC 99400(e)) in the amount of</t>
    </r>
  </si>
  <si>
    <r>
      <t xml:space="preserve">BE IT FURTHER RESOLVED </t>
    </r>
    <r>
      <rPr>
        <sz val="12"/>
        <color theme="1"/>
        <rFont val="Arial"/>
        <family val="2"/>
      </rPr>
      <t>that the authorized claim for Article 8(f) commuter vanpool purposes (PUC 99400(f)) in the amount of</t>
    </r>
  </si>
  <si>
    <t>Financial Reporting, Transit (Art. 8(b)-8(f))</t>
  </si>
  <si>
    <t>Article 8(b)-8(f) Transit</t>
  </si>
  <si>
    <t>(updated 06/18/20)</t>
  </si>
  <si>
    <t>Notes and Explanations: (as applicable)</t>
  </si>
  <si>
    <t>* Line 6</t>
  </si>
  <si>
    <t>LTF Article 4, Other (specify article/PUC §)________________________</t>
  </si>
  <si>
    <t>LTF Unearned/Deferred Revenues (specify article) _________________</t>
  </si>
  <si>
    <t>Other (provide detail &amp; cite code section in notes)</t>
  </si>
  <si>
    <t>LTF Unearned/Deferred Revenues (specify article) _____________</t>
  </si>
  <si>
    <t>LTF Unearned/Deferred Revenues (specify article) _________</t>
  </si>
  <si>
    <t>Transit Operating assigned to other (specify agency in notes)</t>
  </si>
  <si>
    <t>Transit Capital assigned to other (specify agency in notes)</t>
  </si>
  <si>
    <r>
      <t xml:space="preserve">LTF Article 4.5, Community Transit (PUC </t>
    </r>
    <r>
      <rPr>
        <sz val="12"/>
        <color theme="1"/>
        <rFont val="Calibri"/>
        <family val="2"/>
      </rPr>
      <t>§99233.7 &amp; 99275)</t>
    </r>
  </si>
  <si>
    <t>LTF Article 8(a), Streets and Roads (PUC §99400(a))</t>
  </si>
  <si>
    <t>LTF Article 8(a), Pedestrians and Bicycles (PUC §99400(a))</t>
  </si>
  <si>
    <t xml:space="preserve">Streets and Roads </t>
  </si>
  <si>
    <t xml:space="preserve">Bicycles and Pedestrians </t>
  </si>
  <si>
    <t>STA Operation (CCR 6730(a))</t>
  </si>
  <si>
    <t>STA Capital (CCR 6730(b))</t>
  </si>
  <si>
    <t>STA Rail Service (CCR 6730(c))</t>
  </si>
  <si>
    <t>STA Specialized Services (CCR 6731(c))</t>
  </si>
  <si>
    <t>STA General Public (CCR 6731(b))</t>
  </si>
  <si>
    <t>STA Elderly &amp; Disabled (CCR 6731(b))</t>
  </si>
  <si>
    <t>Capital TDA (specify projects in notes)</t>
  </si>
  <si>
    <t>Capital assigned to other (specify agency in notes)</t>
  </si>
  <si>
    <t>* Line 23</t>
  </si>
  <si>
    <t>Eligible Capital Costs (specify projects in notes)</t>
  </si>
  <si>
    <t>LTF Article 8 Other (specify) _____________________</t>
  </si>
  <si>
    <t>Article 8, Other</t>
  </si>
  <si>
    <t>Article 4, Transit</t>
  </si>
  <si>
    <t>Article 4.5, Community Transit (PUC §99233.7 &amp; § 99275)</t>
  </si>
  <si>
    <t>STA Transportation and Rail</t>
  </si>
  <si>
    <t>(Updated 07/07/20)</t>
  </si>
  <si>
    <t>City of  ABC</t>
  </si>
  <si>
    <t>Transit</t>
  </si>
  <si>
    <t>2023/2024</t>
  </si>
  <si>
    <t>2024/2025</t>
  </si>
  <si>
    <t>2026/2027</t>
  </si>
  <si>
    <t>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</si>
</sst>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0" x14ac:knownFonts="1">
    <font>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i/>
      <sz val="12"/>
      <color theme="1"/>
      <name val="Calibri"/>
      <family val="2"/>
      <scheme val="minor"/>
    </font>
    <font>
      <b/>
      <sz val="18"/>
      <color theme="1"/>
      <name val="Calibri"/>
      <family val="2"/>
      <scheme val="minor"/>
    </font>
    <font>
      <b/>
      <i/>
      <sz val="12"/>
      <color rgb="FFFF0000"/>
      <name val="Calibri"/>
      <family val="2"/>
      <scheme val="minor"/>
    </font>
    <font>
      <b/>
      <sz val="14"/>
      <color theme="1"/>
      <name val="Arial"/>
      <family val="2"/>
    </font>
    <font>
      <sz val="12"/>
      <color theme="1"/>
      <name val="Arial"/>
      <family val="2"/>
    </font>
    <font>
      <b/>
      <sz val="12"/>
      <color theme="1"/>
      <name val="Arial"/>
      <family val="2"/>
    </font>
    <font>
      <i/>
      <sz val="12"/>
      <color theme="1"/>
      <name val="Arial"/>
      <family val="2"/>
    </font>
    <font>
      <b/>
      <vertAlign val="superscript"/>
      <sz val="12"/>
      <color theme="1"/>
      <name val="Arial"/>
      <family val="2"/>
    </font>
    <font>
      <b/>
      <u val="doubleAccounting"/>
      <sz val="12"/>
      <color theme="1"/>
      <name val="Arial"/>
      <family val="2"/>
    </font>
    <font>
      <b/>
      <u val="singleAccounting"/>
      <sz val="12"/>
      <color theme="1"/>
      <name val="Arial"/>
      <family val="2"/>
    </font>
    <font>
      <b/>
      <sz val="11"/>
      <color theme="0"/>
      <name val="Calibri"/>
      <family val="2"/>
      <scheme val="minor"/>
    </font>
    <font>
      <b/>
      <sz val="12"/>
      <color theme="0"/>
      <name val="Arial"/>
      <family val="2"/>
    </font>
    <font>
      <b/>
      <sz val="12"/>
      <color theme="0"/>
      <name val="Calibri"/>
      <family val="2"/>
      <scheme val="minor"/>
    </font>
    <font>
      <b/>
      <sz val="12"/>
      <color rgb="FFFFFFFF"/>
      <name val="Arial"/>
      <family val="2"/>
    </font>
    <font>
      <sz val="8"/>
      <color theme="1"/>
      <name val="Arial"/>
      <family val="2"/>
    </font>
    <font>
      <b/>
      <sz val="11"/>
      <color theme="1"/>
      <name val="Calibri"/>
      <family val="2"/>
      <scheme val="minor"/>
    </font>
    <font>
      <b/>
      <sz val="9"/>
      <color theme="1"/>
      <name val="Arial"/>
      <family val="2"/>
    </font>
    <font>
      <sz val="9"/>
      <color theme="1"/>
      <name val="Arial"/>
      <family val="2"/>
    </font>
    <font>
      <sz val="8"/>
      <color rgb="FFFF0000"/>
      <name val="Arial"/>
      <family val="2"/>
    </font>
    <font>
      <sz val="10"/>
      <color theme="1"/>
      <name val="Arial"/>
      <family val="2"/>
    </font>
    <font>
      <sz val="12"/>
      <name val="Arial"/>
      <family val="2"/>
    </font>
    <font>
      <u/>
      <sz val="11"/>
      <color theme="10"/>
      <name val="Calibri"/>
      <family val="2"/>
      <scheme val="minor"/>
    </font>
    <font>
      <i/>
      <sz val="10"/>
      <color theme="1"/>
      <name val="Arial"/>
      <family val="2"/>
    </font>
    <font>
      <sz val="12"/>
      <color theme="1"/>
      <name val="Calibri"/>
      <family val="2"/>
    </font>
    <font>
      <b/>
      <sz val="9"/>
      <color indexed="81"/>
      <name val="Tahoma"/>
      <family val="2"/>
    </font>
  </fonts>
  <fills count="9">
    <fill>
      <patternFill patternType="none"/>
    </fill>
    <fill>
      <patternFill patternType="gray125"/>
    </fill>
    <fill>
      <patternFill patternType="solid">
        <fgColor rgb="FFFFFF00"/>
        <bgColor indexed="64"/>
      </patternFill>
    </fill>
    <fill>
      <patternFill patternType="solid">
        <fgColor theme="3" tint="-0.24994659260841701"/>
        <bgColor indexed="64"/>
      </patternFill>
    </fill>
    <fill>
      <patternFill patternType="solid">
        <fgColor theme="4" tint="0.59996337778862885"/>
        <bgColor indexed="64"/>
      </patternFill>
    </fill>
    <fill>
      <patternFill patternType="solid">
        <fgColor rgb="FF365F91"/>
        <bgColor indexed="64"/>
      </patternFill>
    </fill>
    <fill>
      <patternFill patternType="solid">
        <fgColor rgb="FFB8CCE4"/>
        <bgColor indexed="64"/>
      </patternFill>
    </fill>
    <fill>
      <patternFill patternType="solid">
        <fgColor theme="9" tint="0.79998168889431442"/>
        <bgColor indexed="64"/>
      </patternFill>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double">
        <color auto="1"/>
      </bottom>
      <diagonal/>
    </border>
    <border>
      <left style="thick">
        <color rgb="FF365F91"/>
      </left>
      <right style="thick">
        <color rgb="FF365F91"/>
      </right>
      <top/>
      <bottom style="thick">
        <color rgb="FF365F91"/>
      </bottom>
      <diagonal/>
    </border>
    <border>
      <left/>
      <right style="thick">
        <color rgb="FF365F91"/>
      </right>
      <top/>
      <bottom style="thick">
        <color rgb="FF365F91"/>
      </bottom>
      <diagonal/>
    </border>
    <border>
      <left style="medium">
        <color auto="1"/>
      </left>
      <right/>
      <top/>
      <bottom/>
      <diagonal/>
    </border>
    <border>
      <left/>
      <right style="medium">
        <color auto="1"/>
      </right>
      <top/>
      <bottom/>
      <diagonal/>
    </border>
    <border>
      <left/>
      <right style="medium">
        <color auto="1"/>
      </right>
      <top/>
      <bottom style="thin">
        <color indexed="64"/>
      </bottom>
      <diagonal/>
    </border>
    <border>
      <left/>
      <right style="medium">
        <color auto="1"/>
      </right>
      <top style="thin">
        <color indexed="64"/>
      </top>
      <bottom style="thin">
        <color indexed="64"/>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bottom style="medium">
        <color auto="1"/>
      </bottom>
      <diagonal/>
    </border>
  </borders>
  <cellStyleXfs count="3">
    <xf numFmtId="0" fontId="0" fillId="0" borderId="0"/>
    <xf numFmtId="44" fontId="4" fillId="0" borderId="0" applyFont="0" applyFill="0" applyBorder="0" applyAlignment="0" applyProtection="0"/>
    <xf numFmtId="0" fontId="26" fillId="0" borderId="0" applyNumberFormat="0" applyFill="0" applyBorder="0" applyAlignment="0" applyProtection="0"/>
  </cellStyleXfs>
  <cellXfs count="150">
    <xf numFmtId="0" fontId="0" fillId="0" borderId="0" xfId="0"/>
    <xf numFmtId="0" fontId="0" fillId="0" borderId="0" xfId="0" applyAlignment="1">
      <alignment wrapText="1"/>
    </xf>
    <xf numFmtId="0" fontId="0" fillId="0" borderId="0" xfId="0" applyAlignment="1">
      <alignment horizontal="center"/>
    </xf>
    <xf numFmtId="0" fontId="2" fillId="0" borderId="0" xfId="0" applyFont="1" applyAlignment="1">
      <alignment wrapText="1"/>
    </xf>
    <xf numFmtId="0" fontId="1" fillId="0" borderId="0" xfId="0" applyFont="1"/>
    <xf numFmtId="0" fontId="1" fillId="0" borderId="0" xfId="0" applyFont="1" applyAlignment="1">
      <alignment horizontal="center"/>
    </xf>
    <xf numFmtId="0" fontId="2" fillId="0" borderId="0" xfId="0" applyFont="1"/>
    <xf numFmtId="0" fontId="3" fillId="0" borderId="0" xfId="0" applyFont="1"/>
    <xf numFmtId="0" fontId="1" fillId="0" borderId="0" xfId="0" applyFont="1" applyAlignment="1">
      <alignment horizontal="right"/>
    </xf>
    <xf numFmtId="0" fontId="1" fillId="0" borderId="1" xfId="0" applyFont="1" applyBorder="1" applyAlignment="1">
      <alignment horizontal="left"/>
    </xf>
    <xf numFmtId="0" fontId="3" fillId="0" borderId="3" xfId="0" applyFont="1" applyBorder="1" applyAlignment="1">
      <alignment horizontal="center"/>
    </xf>
    <xf numFmtId="0" fontId="2" fillId="0" borderId="1" xfId="0" applyFont="1" applyBorder="1"/>
    <xf numFmtId="0" fontId="2" fillId="0" borderId="0" xfId="0" applyFont="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1" fillId="0" borderId="0" xfId="0" applyFont="1" applyAlignment="1">
      <alignment horizontal="left"/>
    </xf>
    <xf numFmtId="0" fontId="6" fillId="0" borderId="0" xfId="0" applyFont="1" applyAlignment="1">
      <alignment horizontal="center"/>
    </xf>
    <xf numFmtId="0" fontId="7" fillId="0" borderId="0" xfId="0" applyFont="1" applyAlignment="1">
      <alignment horizontal="left" wrapText="1"/>
    </xf>
    <xf numFmtId="0" fontId="9" fillId="0" borderId="0" xfId="0" applyFont="1"/>
    <xf numFmtId="0" fontId="9" fillId="0" borderId="0" xfId="0" applyFont="1" applyAlignment="1">
      <alignment horizontal="left" wrapText="1"/>
    </xf>
    <xf numFmtId="0" fontId="9" fillId="0" borderId="0" xfId="0" applyFont="1" applyAlignment="1">
      <alignment horizontal="left"/>
    </xf>
    <xf numFmtId="44" fontId="9" fillId="0" borderId="1" xfId="0" applyNumberFormat="1" applyFont="1" applyBorder="1"/>
    <xf numFmtId="0" fontId="11"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0" fillId="2" borderId="0" xfId="0" applyFont="1" applyFill="1" applyAlignment="1">
      <alignment vertical="center" wrapText="1"/>
    </xf>
    <xf numFmtId="0" fontId="9" fillId="0" borderId="0" xfId="0" applyFont="1" applyAlignment="1">
      <alignment wrapText="1"/>
    </xf>
    <xf numFmtId="0" fontId="10" fillId="0" borderId="0" xfId="0" applyFont="1"/>
    <xf numFmtId="0" fontId="9" fillId="0" borderId="0" xfId="0" applyFont="1" applyAlignment="1">
      <alignment horizontal="center"/>
    </xf>
    <xf numFmtId="0" fontId="9" fillId="0" borderId="1" xfId="0" applyFont="1" applyBorder="1" applyAlignment="1">
      <alignment horizontal="right"/>
    </xf>
    <xf numFmtId="0" fontId="9" fillId="4" borderId="0" xfId="0" applyFont="1" applyFill="1" applyAlignment="1">
      <alignment horizontal="left" vertical="center" wrapText="1"/>
    </xf>
    <xf numFmtId="0" fontId="10" fillId="4" borderId="0" xfId="0" applyFont="1" applyFill="1" applyAlignment="1">
      <alignment horizontal="left" vertical="center" wrapText="1"/>
    </xf>
    <xf numFmtId="44" fontId="9" fillId="0" borderId="0" xfId="1" applyFont="1" applyBorder="1" applyAlignment="1"/>
    <xf numFmtId="44" fontId="9" fillId="0" borderId="0" xfId="1" applyFont="1" applyBorder="1" applyAlignment="1">
      <alignment horizontal="right"/>
    </xf>
    <xf numFmtId="44" fontId="10" fillId="0" borderId="1" xfId="1" applyFont="1" applyBorder="1" applyAlignment="1">
      <alignment horizontal="right"/>
    </xf>
    <xf numFmtId="44" fontId="10" fillId="0" borderId="0" xfId="1" applyFont="1" applyBorder="1" applyAlignment="1">
      <alignment horizontal="right"/>
    </xf>
    <xf numFmtId="44" fontId="10" fillId="0" borderId="5" xfId="1" applyFont="1" applyBorder="1" applyAlignment="1">
      <alignment horizontal="right"/>
    </xf>
    <xf numFmtId="44" fontId="13" fillId="0" borderId="0" xfId="1" applyFont="1" applyBorder="1" applyAlignment="1">
      <alignment horizontal="right"/>
    </xf>
    <xf numFmtId="0" fontId="10" fillId="0" borderId="0" xfId="0" applyFont="1" applyAlignment="1">
      <alignment horizontal="right"/>
    </xf>
    <xf numFmtId="0" fontId="10" fillId="0" borderId="0" xfId="0" applyFont="1" applyAlignment="1">
      <alignment horizontal="left"/>
    </xf>
    <xf numFmtId="44" fontId="14" fillId="0" borderId="0" xfId="1" applyFont="1" applyBorder="1" applyAlignment="1">
      <alignment horizontal="right"/>
    </xf>
    <xf numFmtId="0" fontId="15" fillId="3" borderId="1" xfId="0" applyFont="1" applyFill="1" applyBorder="1" applyAlignment="1">
      <alignment horizontal="center" wrapText="1"/>
    </xf>
    <xf numFmtId="0" fontId="16" fillId="3" borderId="0" xfId="0" applyFont="1" applyFill="1" applyAlignment="1">
      <alignment horizontal="center" vertical="center" wrapText="1"/>
    </xf>
    <xf numFmtId="0" fontId="17" fillId="3" borderId="1" xfId="0" applyFont="1" applyFill="1" applyBorder="1" applyAlignment="1">
      <alignment horizontal="center"/>
    </xf>
    <xf numFmtId="0" fontId="17" fillId="3" borderId="0" xfId="0" applyFont="1" applyFill="1"/>
    <xf numFmtId="0" fontId="17" fillId="3" borderId="0" xfId="0" applyFont="1" applyFill="1" applyAlignment="1">
      <alignment horizontal="center"/>
    </xf>
    <xf numFmtId="0" fontId="16" fillId="3" borderId="0" xfId="0" applyFont="1" applyFill="1" applyAlignment="1">
      <alignment horizontal="center"/>
    </xf>
    <xf numFmtId="44" fontId="9" fillId="4" borderId="0" xfId="1" applyFont="1" applyFill="1" applyBorder="1" applyAlignment="1">
      <alignment horizontal="right"/>
    </xf>
    <xf numFmtId="44" fontId="10" fillId="4" borderId="1" xfId="1" applyFont="1" applyFill="1" applyBorder="1" applyAlignment="1">
      <alignment horizontal="right"/>
    </xf>
    <xf numFmtId="44" fontId="10" fillId="4" borderId="5" xfId="1" applyFont="1" applyFill="1" applyBorder="1" applyAlignment="1">
      <alignment horizontal="right"/>
    </xf>
    <xf numFmtId="0" fontId="18" fillId="5" borderId="0" xfId="0" applyFont="1" applyFill="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vertical="center" wrapText="1"/>
    </xf>
    <xf numFmtId="0" fontId="9" fillId="0" borderId="7" xfId="0" applyFont="1" applyBorder="1" applyAlignment="1">
      <alignment horizontal="center" vertical="center" wrapText="1"/>
    </xf>
    <xf numFmtId="0" fontId="10" fillId="6" borderId="6" xfId="0" applyFont="1" applyFill="1" applyBorder="1" applyAlignment="1">
      <alignment horizontal="center" vertical="center" wrapText="1"/>
    </xf>
    <xf numFmtId="0" fontId="10" fillId="6" borderId="7" xfId="0" applyFont="1" applyFill="1" applyBorder="1" applyAlignment="1">
      <alignment vertical="center" wrapText="1"/>
    </xf>
    <xf numFmtId="0" fontId="9" fillId="6" borderId="7" xfId="0" applyFont="1" applyFill="1" applyBorder="1" applyAlignment="1">
      <alignment horizontal="center" vertical="center" wrapText="1"/>
    </xf>
    <xf numFmtId="0" fontId="2" fillId="0" borderId="8" xfId="0" applyFont="1" applyBorder="1"/>
    <xf numFmtId="0" fontId="2" fillId="0" borderId="9" xfId="0" applyFont="1" applyBorder="1"/>
    <xf numFmtId="0" fontId="3" fillId="0" borderId="8" xfId="0" applyFont="1" applyBorder="1"/>
    <xf numFmtId="0" fontId="2" fillId="0" borderId="12" xfId="0" applyFont="1" applyBorder="1"/>
    <xf numFmtId="0" fontId="3" fillId="0" borderId="12" xfId="0" applyFont="1" applyBorder="1"/>
    <xf numFmtId="44" fontId="9" fillId="0" borderId="0" xfId="0" applyNumberFormat="1" applyFont="1"/>
    <xf numFmtId="0" fontId="9" fillId="0" borderId="0" xfId="0" applyFont="1" applyAlignment="1">
      <alignment horizontal="right"/>
    </xf>
    <xf numFmtId="44" fontId="9" fillId="0" borderId="1" xfId="0" applyNumberFormat="1" applyFont="1" applyBorder="1" applyAlignment="1">
      <alignment horizontal="right"/>
    </xf>
    <xf numFmtId="0" fontId="9" fillId="7" borderId="1" xfId="0" applyFont="1" applyFill="1" applyBorder="1" applyAlignment="1">
      <alignment horizontal="right"/>
    </xf>
    <xf numFmtId="44" fontId="9" fillId="7" borderId="1" xfId="1" applyFont="1" applyFill="1" applyBorder="1" applyAlignment="1">
      <alignment horizontal="right"/>
    </xf>
    <xf numFmtId="44" fontId="9" fillId="7" borderId="2" xfId="1" applyFont="1" applyFill="1" applyBorder="1" applyAlignment="1">
      <alignment horizontal="right"/>
    </xf>
    <xf numFmtId="44" fontId="9" fillId="4" borderId="2" xfId="1" applyFont="1" applyFill="1" applyBorder="1" applyAlignment="1">
      <alignment horizontal="right"/>
    </xf>
    <xf numFmtId="44" fontId="9" fillId="0" borderId="2" xfId="1" applyFont="1" applyBorder="1" applyAlignment="1">
      <alignment horizontal="right"/>
    </xf>
    <xf numFmtId="44" fontId="9" fillId="0" borderId="2" xfId="0" applyNumberFormat="1" applyFont="1" applyBorder="1"/>
    <xf numFmtId="0" fontId="19" fillId="0" borderId="0" xfId="0" applyFont="1" applyAlignment="1">
      <alignment horizontal="left"/>
    </xf>
    <xf numFmtId="44" fontId="9" fillId="4" borderId="3" xfId="1" applyFont="1" applyFill="1" applyBorder="1" applyAlignment="1">
      <alignment horizontal="right"/>
    </xf>
    <xf numFmtId="44" fontId="9" fillId="4" borderId="1" xfId="1" applyFont="1" applyFill="1" applyBorder="1" applyAlignment="1">
      <alignment horizontal="right"/>
    </xf>
    <xf numFmtId="0" fontId="1" fillId="7" borderId="2" xfId="0" applyFont="1" applyFill="1" applyBorder="1" applyAlignment="1">
      <alignment horizontal="left"/>
    </xf>
    <xf numFmtId="0" fontId="2" fillId="7" borderId="1" xfId="0" applyFont="1" applyFill="1" applyBorder="1"/>
    <xf numFmtId="0" fontId="10" fillId="0" borderId="0" xfId="0" applyFont="1" applyAlignment="1">
      <alignment horizontal="center"/>
    </xf>
    <xf numFmtId="0" fontId="20" fillId="0" borderId="0" xfId="0" applyFont="1" applyAlignment="1">
      <alignment horizontal="center"/>
    </xf>
    <xf numFmtId="0" fontId="3" fillId="0" borderId="0" xfId="0" applyFont="1" applyAlignment="1">
      <alignment horizontal="center"/>
    </xf>
    <xf numFmtId="0" fontId="20" fillId="0" borderId="0" xfId="0" applyFont="1" applyAlignment="1">
      <alignment horizontal="center" wrapText="1"/>
    </xf>
    <xf numFmtId="44" fontId="9" fillId="7" borderId="14" xfId="1" applyFont="1" applyFill="1" applyBorder="1" applyAlignment="1">
      <alignment horizontal="right"/>
    </xf>
    <xf numFmtId="44" fontId="10" fillId="0" borderId="4" xfId="1" applyFont="1" applyBorder="1" applyAlignment="1"/>
    <xf numFmtId="44" fontId="10" fillId="0" borderId="5" xfId="1" applyFont="1" applyBorder="1" applyAlignment="1"/>
    <xf numFmtId="0" fontId="9" fillId="7" borderId="2" xfId="0" applyFont="1" applyFill="1" applyBorder="1" applyAlignment="1">
      <alignment horizontal="right"/>
    </xf>
    <xf numFmtId="0" fontId="10" fillId="0" borderId="0" xfId="0" applyFont="1" applyAlignment="1">
      <alignment horizontal="left" wrapText="1"/>
    </xf>
    <xf numFmtId="0" fontId="2" fillId="0" borderId="2" xfId="0" applyFont="1" applyBorder="1" applyAlignment="1">
      <alignment horizontal="left"/>
    </xf>
    <xf numFmtId="0" fontId="10" fillId="7" borderId="2" xfId="0" applyFont="1" applyFill="1" applyBorder="1" applyAlignment="1">
      <alignment horizontal="center"/>
    </xf>
    <xf numFmtId="0" fontId="10" fillId="0" borderId="1" xfId="0" applyFont="1" applyBorder="1" applyAlignment="1">
      <alignment horizontal="right"/>
    </xf>
    <xf numFmtId="0" fontId="10" fillId="0" borderId="2" xfId="0" applyFont="1" applyBorder="1" applyAlignment="1">
      <alignment horizontal="center"/>
    </xf>
    <xf numFmtId="0" fontId="10" fillId="4" borderId="0" xfId="0" applyFont="1" applyFill="1" applyAlignment="1">
      <alignment horizontal="center"/>
    </xf>
    <xf numFmtId="0" fontId="21" fillId="0" borderId="0" xfId="0" applyFont="1"/>
    <xf numFmtId="0" fontId="22" fillId="0" borderId="0" xfId="0" applyFont="1"/>
    <xf numFmtId="0" fontId="22" fillId="0" borderId="0" xfId="0" applyFont="1" applyAlignment="1">
      <alignment wrapText="1"/>
    </xf>
    <xf numFmtId="0" fontId="10" fillId="7" borderId="1" xfId="0" applyFont="1" applyFill="1" applyBorder="1" applyAlignment="1">
      <alignment horizontal="right"/>
    </xf>
    <xf numFmtId="14" fontId="10" fillId="7" borderId="1" xfId="0" applyNumberFormat="1" applyFont="1" applyFill="1" applyBorder="1" applyAlignment="1">
      <alignment horizontal="right"/>
    </xf>
    <xf numFmtId="0" fontId="2" fillId="7" borderId="1" xfId="0" applyFont="1" applyFill="1" applyBorder="1" applyAlignment="1">
      <alignment horizontal="left"/>
    </xf>
    <xf numFmtId="14" fontId="2" fillId="0" borderId="2" xfId="0" applyNumberFormat="1" applyFont="1" applyBorder="1" applyAlignment="1">
      <alignment horizontal="left"/>
    </xf>
    <xf numFmtId="44" fontId="9" fillId="7" borderId="14" xfId="1" applyFont="1" applyFill="1" applyBorder="1" applyAlignment="1">
      <alignment horizontal="left"/>
    </xf>
    <xf numFmtId="44" fontId="9" fillId="0" borderId="3" xfId="0" applyNumberFormat="1" applyFont="1" applyBorder="1" applyAlignment="1">
      <alignment horizontal="right"/>
    </xf>
    <xf numFmtId="0" fontId="9" fillId="0" borderId="0" xfId="0" applyFont="1" applyAlignment="1">
      <alignment horizontal="justify" vertical="center" wrapText="1"/>
    </xf>
    <xf numFmtId="0" fontId="2" fillId="0" borderId="0" xfId="0" applyFont="1" applyAlignment="1">
      <alignment horizontal="justify" wrapText="1"/>
    </xf>
    <xf numFmtId="0" fontId="10" fillId="0" borderId="0" xfId="0" applyFont="1" applyAlignment="1">
      <alignment horizontal="justify" vertical="center" wrapText="1"/>
    </xf>
    <xf numFmtId="44" fontId="10" fillId="7" borderId="14" xfId="1" applyFont="1" applyFill="1" applyBorder="1" applyAlignment="1">
      <alignment horizontal="left"/>
    </xf>
    <xf numFmtId="44" fontId="10" fillId="7" borderId="14" xfId="1" applyFont="1" applyFill="1" applyBorder="1" applyAlignment="1">
      <alignment horizontal="right"/>
    </xf>
    <xf numFmtId="0" fontId="20" fillId="0" borderId="0" xfId="0" applyFont="1"/>
    <xf numFmtId="0" fontId="23" fillId="0" borderId="0" xfId="0" applyFont="1" applyAlignment="1">
      <alignment horizontal="left"/>
    </xf>
    <xf numFmtId="0" fontId="25" fillId="0" borderId="0" xfId="0" applyFont="1"/>
    <xf numFmtId="0" fontId="10" fillId="8" borderId="0" xfId="0" applyFont="1" applyFill="1" applyAlignment="1">
      <alignment horizontal="center"/>
    </xf>
    <xf numFmtId="0" fontId="10" fillId="8" borderId="0" xfId="0" applyFont="1" applyFill="1"/>
    <xf numFmtId="44" fontId="10" fillId="8" borderId="0" xfId="1" applyFont="1" applyFill="1" applyBorder="1" applyAlignment="1">
      <alignment horizontal="right"/>
    </xf>
    <xf numFmtId="44" fontId="13" fillId="8" borderId="0" xfId="1" applyFont="1" applyFill="1" applyBorder="1" applyAlignment="1">
      <alignment horizontal="right"/>
    </xf>
    <xf numFmtId="0" fontId="9" fillId="8" borderId="0" xfId="0" applyFont="1" applyFill="1"/>
    <xf numFmtId="0" fontId="19" fillId="8" borderId="0" xfId="0" applyFont="1" applyFill="1" applyAlignment="1">
      <alignment horizontal="left"/>
    </xf>
    <xf numFmtId="44" fontId="9" fillId="8" borderId="2" xfId="1" applyFont="1" applyFill="1" applyBorder="1" applyAlignment="1">
      <alignment horizontal="right"/>
    </xf>
    <xf numFmtId="44" fontId="9" fillId="8" borderId="0" xfId="1" applyFont="1" applyFill="1" applyBorder="1" applyAlignment="1">
      <alignment horizontal="right"/>
    </xf>
    <xf numFmtId="44" fontId="10" fillId="8" borderId="0" xfId="1" applyFont="1" applyFill="1" applyBorder="1" applyAlignment="1">
      <alignment horizontal="center"/>
    </xf>
    <xf numFmtId="0" fontId="26" fillId="7" borderId="1" xfId="2" applyFill="1" applyBorder="1" applyAlignment="1">
      <alignment horizontal="right"/>
    </xf>
    <xf numFmtId="0" fontId="9" fillId="7" borderId="2" xfId="1" applyNumberFormat="1" applyFont="1" applyFill="1" applyBorder="1" applyAlignment="1">
      <alignment horizontal="center"/>
    </xf>
    <xf numFmtId="0" fontId="10" fillId="0" borderId="1" xfId="0" applyFont="1" applyBorder="1" applyAlignment="1">
      <alignment horizontal="center"/>
    </xf>
    <xf numFmtId="44" fontId="22" fillId="0" borderId="0" xfId="0" applyNumberFormat="1" applyFont="1"/>
    <xf numFmtId="44" fontId="9" fillId="0" borderId="3" xfId="1" applyFont="1" applyFill="1" applyBorder="1" applyAlignment="1">
      <alignment horizontal="right"/>
    </xf>
    <xf numFmtId="44" fontId="9" fillId="0" borderId="0" xfId="1" applyFont="1" applyFill="1" applyBorder="1" applyAlignment="1">
      <alignment horizontal="right"/>
    </xf>
    <xf numFmtId="0" fontId="10" fillId="0" borderId="0" xfId="0" applyFont="1" applyAlignment="1">
      <alignment wrapText="1"/>
    </xf>
    <xf numFmtId="0" fontId="9" fillId="0" borderId="2" xfId="0" applyFont="1" applyBorder="1" applyAlignment="1">
      <alignment horizontal="center"/>
    </xf>
    <xf numFmtId="0" fontId="24" fillId="0" borderId="0" xfId="0" applyFont="1" applyAlignment="1">
      <alignment horizontal="left" wrapText="1"/>
    </xf>
    <xf numFmtId="0" fontId="2" fillId="0" borderId="15" xfId="0" applyFont="1" applyBorder="1"/>
    <xf numFmtId="0" fontId="10" fillId="2" borderId="6" xfId="0" applyFont="1" applyFill="1" applyBorder="1" applyAlignment="1">
      <alignment horizontal="center" vertical="center" wrapText="1"/>
    </xf>
    <xf numFmtId="0" fontId="10" fillId="2" borderId="7" xfId="0" applyFont="1" applyFill="1" applyBorder="1" applyAlignment="1">
      <alignment vertical="center" wrapText="1"/>
    </xf>
    <xf numFmtId="0" fontId="9" fillId="2" borderId="7" xfId="0" applyFont="1" applyFill="1" applyBorder="1" applyAlignment="1">
      <alignment horizontal="center" vertical="center" wrapText="1"/>
    </xf>
    <xf numFmtId="0" fontId="9" fillId="0" borderId="0" xfId="0" applyFont="1" applyAlignment="1">
      <alignment horizontal="justify" vertical="center" wrapText="1"/>
    </xf>
    <xf numFmtId="0" fontId="9" fillId="0" borderId="0" xfId="0" applyFont="1" applyAlignment="1">
      <alignment horizontal="left" wrapText="1"/>
    </xf>
    <xf numFmtId="0" fontId="24" fillId="0" borderId="0" xfId="0" applyFont="1" applyAlignment="1">
      <alignment horizontal="left" wrapText="1"/>
    </xf>
    <xf numFmtId="0" fontId="16" fillId="3" borderId="0" xfId="0" applyFont="1" applyFill="1" applyAlignment="1">
      <alignment horizontal="center"/>
    </xf>
    <xf numFmtId="0" fontId="24" fillId="0" borderId="0" xfId="0" applyFont="1" applyAlignment="1">
      <alignment horizontal="left"/>
    </xf>
    <xf numFmtId="0" fontId="10" fillId="0" borderId="0" xfId="0" applyFont="1" applyAlignment="1">
      <alignment horizontal="left" wrapText="1"/>
    </xf>
    <xf numFmtId="0" fontId="22" fillId="0" borderId="0" xfId="0" applyFont="1" applyAlignment="1">
      <alignment horizontal="left" wrapText="1"/>
    </xf>
    <xf numFmtId="0" fontId="10" fillId="0" borderId="0" xfId="0" applyFont="1" applyAlignment="1">
      <alignment horizontal="justify" wrapText="1"/>
    </xf>
    <xf numFmtId="0" fontId="2" fillId="0" borderId="0" xfId="0" applyFont="1" applyAlignment="1">
      <alignment horizontal="left"/>
    </xf>
    <xf numFmtId="0" fontId="10" fillId="0" borderId="0" xfId="0" applyFont="1" applyAlignment="1">
      <alignment horizontal="justify" vertical="center" wrapText="1"/>
    </xf>
    <xf numFmtId="0" fontId="11" fillId="2" borderId="0" xfId="0" applyFont="1" applyFill="1" applyAlignment="1">
      <alignment horizontal="left"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2" fillId="0" borderId="1" xfId="0" applyFont="1" applyBorder="1" applyAlignment="1">
      <alignment horizontal="left"/>
    </xf>
    <xf numFmtId="0" fontId="2" fillId="0" borderId="10" xfId="0" applyFont="1" applyBorder="1" applyAlignment="1">
      <alignment horizontal="left"/>
    </xf>
    <xf numFmtId="0" fontId="2" fillId="0" borderId="2"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8" fillId="0" borderId="0" xfId="0" applyFont="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olly.cracker@newtown.org"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1"/>
  <sheetViews>
    <sheetView showGridLines="0" view="pageLayout" topLeftCell="A17" zoomScale="70" zoomScaleNormal="115" zoomScalePageLayoutView="70" workbookViewId="0">
      <selection activeCell="C47" sqref="C47"/>
    </sheetView>
  </sheetViews>
  <sheetFormatPr defaultColWidth="9.140625" defaultRowHeight="15.75" x14ac:dyDescent="0.25"/>
  <cols>
    <col min="1" max="1" width="7.85546875" style="77" customWidth="1"/>
    <col min="2" max="2" width="68.140625" style="19" customWidth="1"/>
    <col min="3" max="3" width="41.7109375" style="18" customWidth="1"/>
    <col min="4" max="4" width="15.85546875" style="18" customWidth="1"/>
    <col min="5" max="16384" width="9.140625" style="18"/>
  </cols>
  <sheetData>
    <row r="1" spans="1:3" x14ac:dyDescent="0.25">
      <c r="B1" s="29"/>
      <c r="C1" s="29"/>
    </row>
    <row r="2" spans="1:3" x14ac:dyDescent="0.25">
      <c r="A2" s="77" t="s">
        <v>51</v>
      </c>
    </row>
    <row r="3" spans="1:3" x14ac:dyDescent="0.25">
      <c r="A3" s="77">
        <v>1</v>
      </c>
      <c r="B3" s="20" t="s">
        <v>6</v>
      </c>
      <c r="C3" s="66" t="s">
        <v>335</v>
      </c>
    </row>
    <row r="4" spans="1:3" x14ac:dyDescent="0.25">
      <c r="A4" s="77">
        <v>2</v>
      </c>
      <c r="B4" s="20" t="s">
        <v>48</v>
      </c>
      <c r="C4" s="66" t="s">
        <v>231</v>
      </c>
    </row>
    <row r="5" spans="1:3" x14ac:dyDescent="0.25">
      <c r="A5" s="77">
        <v>3</v>
      </c>
      <c r="B5" s="20" t="s">
        <v>182</v>
      </c>
      <c r="C5" s="84" t="s">
        <v>232</v>
      </c>
    </row>
    <row r="6" spans="1:3" x14ac:dyDescent="0.25">
      <c r="B6" s="20"/>
      <c r="C6" s="84" t="s">
        <v>233</v>
      </c>
    </row>
    <row r="7" spans="1:3" x14ac:dyDescent="0.25">
      <c r="A7" s="77">
        <v>4</v>
      </c>
      <c r="B7" s="20" t="s">
        <v>129</v>
      </c>
      <c r="C7" s="84" t="s">
        <v>236</v>
      </c>
    </row>
    <row r="8" spans="1:3" x14ac:dyDescent="0.25">
      <c r="A8" s="77">
        <v>5</v>
      </c>
      <c r="B8" s="20" t="s">
        <v>130</v>
      </c>
      <c r="C8" s="66" t="s">
        <v>234</v>
      </c>
    </row>
    <row r="9" spans="1:3" x14ac:dyDescent="0.25">
      <c r="A9" s="77">
        <v>6</v>
      </c>
      <c r="B9" s="20" t="s">
        <v>131</v>
      </c>
      <c r="C9" s="66" t="s">
        <v>235</v>
      </c>
    </row>
    <row r="10" spans="1:3" x14ac:dyDescent="0.25">
      <c r="A10" s="77">
        <v>7</v>
      </c>
      <c r="B10" s="20" t="s">
        <v>132</v>
      </c>
      <c r="C10" s="117" t="s">
        <v>237</v>
      </c>
    </row>
    <row r="12" spans="1:3" ht="41.25" customHeight="1" x14ac:dyDescent="0.25">
      <c r="B12" s="130" t="s">
        <v>50</v>
      </c>
      <c r="C12" s="130"/>
    </row>
    <row r="13" spans="1:3" x14ac:dyDescent="0.25">
      <c r="B13" s="43" t="s">
        <v>52</v>
      </c>
      <c r="C13" s="43" t="s">
        <v>53</v>
      </c>
    </row>
    <row r="14" spans="1:3" x14ac:dyDescent="0.25">
      <c r="B14" s="32" t="s">
        <v>54</v>
      </c>
      <c r="C14" s="31"/>
    </row>
    <row r="15" spans="1:3" x14ac:dyDescent="0.25">
      <c r="A15" s="77">
        <v>8</v>
      </c>
      <c r="B15" s="20" t="s">
        <v>187</v>
      </c>
      <c r="C15" s="21">
        <f>+'Form B1 - Art3'!E13</f>
        <v>0</v>
      </c>
    </row>
    <row r="16" spans="1:3" x14ac:dyDescent="0.25">
      <c r="A16" s="77">
        <v>9</v>
      </c>
      <c r="B16" s="20" t="s">
        <v>327</v>
      </c>
      <c r="C16" s="21">
        <f>SUM('Form B2.1 - Art4'!E14:E18)+SUM('Form B2.1 - Art4'!I14:I18)</f>
        <v>0</v>
      </c>
    </row>
    <row r="17" spans="1:3" x14ac:dyDescent="0.25">
      <c r="A17" s="77">
        <v>10</v>
      </c>
      <c r="B17" s="20" t="s">
        <v>328</v>
      </c>
      <c r="C17" s="21">
        <f>'Form B2.2 - Art4.5 '!E14+'Form B2.2 - Art4.5 '!I14</f>
        <v>0</v>
      </c>
    </row>
    <row r="18" spans="1:3" x14ac:dyDescent="0.25">
      <c r="A18" s="77">
        <v>11</v>
      </c>
      <c r="B18" s="20" t="s">
        <v>291</v>
      </c>
      <c r="C18" s="21">
        <f>'Form B3.1 - Art8a'!E13+'Form B3.1 - Art8a'!E14</f>
        <v>0</v>
      </c>
    </row>
    <row r="19" spans="1:3" x14ac:dyDescent="0.25">
      <c r="A19" s="77">
        <v>12</v>
      </c>
      <c r="B19" s="20" t="s">
        <v>270</v>
      </c>
      <c r="C19" s="21">
        <f>'Form B3.2 - Art8b-f'!E14+'Form B3.2 - Art8b-f'!I14</f>
        <v>0</v>
      </c>
    </row>
    <row r="20" spans="1:3" x14ac:dyDescent="0.25">
      <c r="A20" s="77">
        <v>13</v>
      </c>
      <c r="B20" s="20" t="s">
        <v>188</v>
      </c>
      <c r="C20" s="21">
        <f>'Form B3.2 - Art8b-f'!E15+'Form B3.2 - Art8b-f'!I15</f>
        <v>0</v>
      </c>
    </row>
    <row r="21" spans="1:3" x14ac:dyDescent="0.25">
      <c r="A21" s="77">
        <v>14</v>
      </c>
      <c r="B21" s="20" t="s">
        <v>279</v>
      </c>
      <c r="C21" s="21">
        <f>'Form B3.2 - Art8b-f'!E16+'Form B3.2 - Art8b-f'!I16</f>
        <v>0</v>
      </c>
    </row>
    <row r="22" spans="1:3" x14ac:dyDescent="0.25">
      <c r="A22" s="77">
        <v>15</v>
      </c>
      <c r="B22" s="20" t="s">
        <v>280</v>
      </c>
      <c r="C22" s="21">
        <f>'Form B3.2 - Art8b-f'!E17+'Form B3.2 - Art8b-f'!I17</f>
        <v>0</v>
      </c>
    </row>
    <row r="23" spans="1:3" x14ac:dyDescent="0.25">
      <c r="A23" s="77">
        <v>16</v>
      </c>
      <c r="B23" s="20" t="s">
        <v>271</v>
      </c>
      <c r="C23" s="21">
        <f>'Form B3.2 - Art8b-f'!E18+'Form B3.2 - Art8b-f'!I18</f>
        <v>0</v>
      </c>
    </row>
    <row r="24" spans="1:3" x14ac:dyDescent="0.25">
      <c r="A24" s="77">
        <v>17</v>
      </c>
      <c r="B24" s="20" t="s">
        <v>326</v>
      </c>
      <c r="C24" s="63">
        <f>'Form B3.2 - Art8b-f'!E19+'Form B3.2 - Art8b-f'!I19</f>
        <v>0</v>
      </c>
    </row>
    <row r="25" spans="1:3" ht="16.5" thickBot="1" x14ac:dyDescent="0.3">
      <c r="A25" s="77">
        <v>18</v>
      </c>
      <c r="B25" s="20" t="s">
        <v>55</v>
      </c>
      <c r="C25" s="82">
        <f>SUM(C15:C24)</f>
        <v>0</v>
      </c>
    </row>
    <row r="26" spans="1:3" ht="16.5" thickTop="1" x14ac:dyDescent="0.25">
      <c r="B26" s="20"/>
      <c r="C26" s="33"/>
    </row>
    <row r="27" spans="1:3" x14ac:dyDescent="0.25">
      <c r="A27" s="77">
        <v>19</v>
      </c>
      <c r="B27" s="20" t="s">
        <v>189</v>
      </c>
      <c r="C27" s="67" t="s">
        <v>331</v>
      </c>
    </row>
    <row r="28" spans="1:3" x14ac:dyDescent="0.25">
      <c r="A28" s="77">
        <v>20</v>
      </c>
      <c r="B28" s="20" t="s">
        <v>190</v>
      </c>
      <c r="C28" s="68" t="s">
        <v>238</v>
      </c>
    </row>
    <row r="29" spans="1:3" x14ac:dyDescent="0.25">
      <c r="A29" s="77">
        <v>21</v>
      </c>
      <c r="B29" s="20" t="s">
        <v>191</v>
      </c>
      <c r="C29" s="68" t="s">
        <v>332</v>
      </c>
    </row>
    <row r="30" spans="1:3" x14ac:dyDescent="0.25">
      <c r="A30" s="77">
        <v>22</v>
      </c>
      <c r="B30" s="20" t="s">
        <v>225</v>
      </c>
      <c r="C30" s="21">
        <f>'Form B3.2 - Art8b-f'!E29+'Form B3.2 - Art8b-f'!I31</f>
        <v>0</v>
      </c>
    </row>
    <row r="31" spans="1:3" x14ac:dyDescent="0.25">
      <c r="B31" s="20"/>
      <c r="C31" s="63"/>
    </row>
    <row r="32" spans="1:3" ht="16.5" thickBot="1" x14ac:dyDescent="0.3">
      <c r="A32" s="77">
        <v>23</v>
      </c>
      <c r="B32" s="20" t="s">
        <v>290</v>
      </c>
      <c r="C32" s="83">
        <f>C25-C30</f>
        <v>0</v>
      </c>
    </row>
    <row r="33" spans="1:3" ht="16.5" thickTop="1" x14ac:dyDescent="0.25">
      <c r="B33" s="20"/>
      <c r="C33" s="33"/>
    </row>
    <row r="34" spans="1:3" x14ac:dyDescent="0.25">
      <c r="B34" s="43" t="s">
        <v>52</v>
      </c>
      <c r="C34" s="43" t="s">
        <v>53</v>
      </c>
    </row>
    <row r="35" spans="1:3" x14ac:dyDescent="0.25">
      <c r="B35" s="32" t="s">
        <v>215</v>
      </c>
      <c r="C35" s="31"/>
    </row>
    <row r="36" spans="1:3" x14ac:dyDescent="0.25">
      <c r="A36" s="77">
        <v>24</v>
      </c>
      <c r="B36" s="20" t="s">
        <v>329</v>
      </c>
      <c r="C36" s="63">
        <f>'Form B4 - STA'!E14+'Form B4 - STA'!I15+'Form B4 - STA'!E16+'Form B4 - STA'!E17+'Form B4 - STA'!E18+'Form B4 - STA'!E19</f>
        <v>0</v>
      </c>
    </row>
    <row r="37" spans="1:3" x14ac:dyDescent="0.25">
      <c r="A37" s="77">
        <v>25</v>
      </c>
      <c r="B37" s="20" t="s">
        <v>222</v>
      </c>
      <c r="C37" s="21">
        <f>'Form B5 - SGR'!E14</f>
        <v>0</v>
      </c>
    </row>
    <row r="38" spans="1:3" ht="16.5" thickBot="1" x14ac:dyDescent="0.3">
      <c r="A38" s="77">
        <v>26</v>
      </c>
      <c r="B38" s="20" t="s">
        <v>223</v>
      </c>
      <c r="C38" s="82">
        <f>SUM(C36:C37)</f>
        <v>0</v>
      </c>
    </row>
    <row r="39" spans="1:3" ht="16.5" thickTop="1" x14ac:dyDescent="0.25">
      <c r="B39" s="20"/>
    </row>
    <row r="40" spans="1:3" ht="123" customHeight="1" x14ac:dyDescent="0.25">
      <c r="B40" s="130" t="s">
        <v>216</v>
      </c>
      <c r="C40" s="130"/>
    </row>
    <row r="41" spans="1:3" x14ac:dyDescent="0.25">
      <c r="B41" s="20"/>
    </row>
    <row r="42" spans="1:3" ht="48.75" customHeight="1" x14ac:dyDescent="0.25">
      <c r="B42" s="130" t="s">
        <v>49</v>
      </c>
      <c r="C42" s="130"/>
    </row>
    <row r="43" spans="1:3" x14ac:dyDescent="0.25">
      <c r="B43" s="20"/>
    </row>
    <row r="44" spans="1:3" x14ac:dyDescent="0.25">
      <c r="A44" s="77">
        <v>27</v>
      </c>
      <c r="B44" s="20" t="s">
        <v>183</v>
      </c>
      <c r="C44" s="94"/>
    </row>
    <row r="45" spans="1:3" x14ac:dyDescent="0.25">
      <c r="A45" s="77">
        <v>28</v>
      </c>
      <c r="B45" s="20" t="s">
        <v>133</v>
      </c>
      <c r="C45" s="94" t="str">
        <f>+C7</f>
        <v>Polly Cracker</v>
      </c>
    </row>
    <row r="46" spans="1:3" x14ac:dyDescent="0.25">
      <c r="A46" s="77">
        <v>29</v>
      </c>
      <c r="B46" s="20" t="s">
        <v>134</v>
      </c>
      <c r="C46" s="94" t="str">
        <f>+C8</f>
        <v>Manager of Special Projects</v>
      </c>
    </row>
    <row r="47" spans="1:3" x14ac:dyDescent="0.25">
      <c r="A47" s="77">
        <v>30</v>
      </c>
      <c r="B47" s="20" t="s">
        <v>184</v>
      </c>
      <c r="C47" s="95">
        <f ca="1">TODAY()</f>
        <v>46196</v>
      </c>
    </row>
    <row r="48" spans="1:3" ht="15" x14ac:dyDescent="0.2">
      <c r="A48" s="106"/>
      <c r="B48" s="20"/>
    </row>
    <row r="49" spans="1:3" x14ac:dyDescent="0.25">
      <c r="B49" s="72"/>
    </row>
    <row r="50" spans="1:3" x14ac:dyDescent="0.25">
      <c r="B50" s="131"/>
      <c r="C50" s="131"/>
    </row>
    <row r="51" spans="1:3" ht="15" x14ac:dyDescent="0.2">
      <c r="A51" s="92" t="s">
        <v>330</v>
      </c>
    </row>
  </sheetData>
  <mergeCells count="4">
    <mergeCell ref="B40:C40"/>
    <mergeCell ref="B50:C50"/>
    <mergeCell ref="B42:C42"/>
    <mergeCell ref="B12:C12"/>
  </mergeCells>
  <hyperlinks>
    <hyperlink ref="C10" r:id="rId1" xr:uid="{00000000-0004-0000-0000-000000000000}"/>
  </hyperlinks>
  <pageMargins left="0.7" right="0.45" top="0.75" bottom="0.75" header="0.3" footer="0.3"/>
  <pageSetup scale="70" orientation="portrait" horizontalDpi="4294967295" verticalDpi="4294967295" r:id="rId2"/>
  <headerFooter>
    <oddHeader>&amp;C&amp;"Arial,Bold"&amp;16Transportation Development Act 
Form A - Claim Form</oddHead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96"/>
  <sheetViews>
    <sheetView showGridLines="0" view="pageLayout" topLeftCell="A80" zoomScaleNormal="100" workbookViewId="0">
      <selection activeCell="D82" sqref="D82"/>
    </sheetView>
  </sheetViews>
  <sheetFormatPr defaultColWidth="9.140625" defaultRowHeight="15" x14ac:dyDescent="0.25"/>
  <cols>
    <col min="1" max="1" width="4.7109375" style="78" bestFit="1" customWidth="1"/>
    <col min="2" max="2" width="21" style="1" customWidth="1"/>
    <col min="3" max="3" width="6" customWidth="1"/>
    <col min="4" max="4" width="73.85546875" customWidth="1"/>
    <col min="5" max="5" width="20.7109375" customWidth="1"/>
  </cols>
  <sheetData>
    <row r="1" spans="1:9" ht="18.75" x14ac:dyDescent="0.3">
      <c r="A1" s="78" t="s">
        <v>51</v>
      </c>
      <c r="B1" s="5"/>
      <c r="C1" s="5"/>
      <c r="D1" s="5"/>
      <c r="E1" s="4"/>
    </row>
    <row r="2" spans="1:9" ht="18.75" x14ac:dyDescent="0.3">
      <c r="A2" s="78">
        <v>1</v>
      </c>
      <c r="B2" s="8" t="s">
        <v>6</v>
      </c>
      <c r="D2" s="9" t="str">
        <f>+'Form A - Claim Form'!C3</f>
        <v>2026/2027</v>
      </c>
    </row>
    <row r="3" spans="1:9" ht="18.75" x14ac:dyDescent="0.3">
      <c r="A3" s="78">
        <v>2</v>
      </c>
      <c r="B3" s="8" t="s">
        <v>48</v>
      </c>
      <c r="D3" s="9" t="str">
        <f>+'Form A - Claim Form'!C4</f>
        <v>City of Newtown</v>
      </c>
    </row>
    <row r="4" spans="1:9" ht="18.75" x14ac:dyDescent="0.3">
      <c r="A4" s="78">
        <v>3</v>
      </c>
      <c r="B4" s="8" t="s">
        <v>11</v>
      </c>
      <c r="D4" s="75"/>
      <c r="E4" s="5"/>
    </row>
    <row r="5" spans="1:9" x14ac:dyDescent="0.25">
      <c r="B5" s="2"/>
      <c r="C5" s="2"/>
      <c r="D5" s="2"/>
      <c r="E5" s="2"/>
    </row>
    <row r="6" spans="1:9" s="6" customFormat="1" ht="15.75" x14ac:dyDescent="0.25">
      <c r="A6" s="79"/>
      <c r="B6" s="138" t="s">
        <v>41</v>
      </c>
      <c r="C6" s="138"/>
      <c r="D6" s="138"/>
    </row>
    <row r="7" spans="1:9" s="6" customFormat="1" ht="15.75" x14ac:dyDescent="0.25">
      <c r="A7" s="79"/>
      <c r="B7" s="44" t="s">
        <v>4</v>
      </c>
      <c r="C7" s="45"/>
      <c r="D7" s="46" t="s">
        <v>74</v>
      </c>
    </row>
    <row r="8" spans="1:9" s="6" customFormat="1" ht="15.75" x14ac:dyDescent="0.25">
      <c r="A8" s="79"/>
      <c r="B8" s="10"/>
    </row>
    <row r="9" spans="1:9" s="6" customFormat="1" ht="15.75" x14ac:dyDescent="0.25">
      <c r="A9" s="79">
        <v>4</v>
      </c>
      <c r="B9" s="76"/>
      <c r="C9" s="6" t="s">
        <v>159</v>
      </c>
      <c r="D9" s="7" t="s">
        <v>43</v>
      </c>
      <c r="E9" s="7"/>
      <c r="F9" s="7"/>
      <c r="G9" s="7"/>
      <c r="H9" s="7"/>
      <c r="I9" s="7"/>
    </row>
    <row r="10" spans="1:9" s="6" customFormat="1" ht="94.5" x14ac:dyDescent="0.25">
      <c r="A10" s="79"/>
      <c r="D10" s="101" t="s">
        <v>195</v>
      </c>
      <c r="E10" s="13"/>
      <c r="F10" s="13"/>
      <c r="G10" s="13"/>
      <c r="H10" s="13"/>
      <c r="I10" s="13"/>
    </row>
    <row r="11" spans="1:9" s="6" customFormat="1" ht="15.75" x14ac:dyDescent="0.25">
      <c r="A11" s="79"/>
      <c r="D11" s="17" t="s">
        <v>196</v>
      </c>
      <c r="E11" s="13"/>
      <c r="F11" s="13"/>
      <c r="G11" s="13"/>
      <c r="H11" s="13"/>
      <c r="I11" s="13"/>
    </row>
    <row r="12" spans="1:9" s="6" customFormat="1" ht="15.75" x14ac:dyDescent="0.25">
      <c r="A12" s="79"/>
      <c r="D12" s="12"/>
      <c r="E12" s="13"/>
      <c r="F12" s="13"/>
      <c r="G12" s="13"/>
      <c r="H12" s="13"/>
      <c r="I12" s="13"/>
    </row>
    <row r="13" spans="1:9" s="6" customFormat="1" ht="15.75" x14ac:dyDescent="0.25">
      <c r="A13" s="79">
        <v>5</v>
      </c>
      <c r="B13" s="76"/>
      <c r="C13" s="6" t="s">
        <v>160</v>
      </c>
      <c r="D13" s="13" t="s">
        <v>42</v>
      </c>
      <c r="E13" s="13"/>
      <c r="F13" s="13"/>
      <c r="G13" s="13"/>
      <c r="H13" s="13"/>
      <c r="I13" s="13"/>
    </row>
    <row r="14" spans="1:9" s="6" customFormat="1" ht="63" x14ac:dyDescent="0.25">
      <c r="A14" s="79"/>
      <c r="D14" s="101" t="s">
        <v>152</v>
      </c>
      <c r="E14" s="13"/>
      <c r="F14" s="13"/>
      <c r="G14" s="13"/>
      <c r="H14" s="13"/>
      <c r="I14" s="13"/>
    </row>
    <row r="15" spans="1:9" s="6" customFormat="1" ht="15.75" x14ac:dyDescent="0.25">
      <c r="A15" s="79"/>
      <c r="D15" s="17" t="s">
        <v>196</v>
      </c>
      <c r="E15" s="13"/>
      <c r="F15" s="13"/>
      <c r="G15" s="13"/>
      <c r="H15" s="13"/>
      <c r="I15" s="13"/>
    </row>
    <row r="16" spans="1:9" s="6" customFormat="1" ht="15.75" x14ac:dyDescent="0.25">
      <c r="A16" s="79"/>
    </row>
    <row r="17" spans="1:9" s="6" customFormat="1" ht="15.75" x14ac:dyDescent="0.25">
      <c r="A17" s="79">
        <v>6</v>
      </c>
      <c r="B17" s="76"/>
      <c r="C17" s="6" t="s">
        <v>161</v>
      </c>
      <c r="D17" s="7" t="s">
        <v>120</v>
      </c>
    </row>
    <row r="18" spans="1:9" s="6" customFormat="1" ht="94.5" x14ac:dyDescent="0.25">
      <c r="A18" s="79"/>
      <c r="D18" s="101" t="s">
        <v>197</v>
      </c>
      <c r="E18" s="3"/>
      <c r="F18" s="3"/>
      <c r="G18" s="3"/>
      <c r="H18" s="3"/>
      <c r="I18" s="3"/>
    </row>
    <row r="19" spans="1:9" s="6" customFormat="1" ht="15.75" x14ac:dyDescent="0.25">
      <c r="A19" s="79"/>
      <c r="D19" s="17" t="s">
        <v>196</v>
      </c>
      <c r="E19" s="13"/>
      <c r="F19" s="13"/>
      <c r="G19" s="13"/>
      <c r="H19" s="13"/>
      <c r="I19" s="13"/>
    </row>
    <row r="20" spans="1:9" s="6" customFormat="1" ht="15.75" x14ac:dyDescent="0.25">
      <c r="A20" s="79"/>
    </row>
    <row r="21" spans="1:9" s="6" customFormat="1" ht="15.75" x14ac:dyDescent="0.25">
      <c r="A21" s="79">
        <v>7</v>
      </c>
      <c r="B21" s="76"/>
      <c r="C21" s="6" t="s">
        <v>162</v>
      </c>
      <c r="D21" s="7" t="s">
        <v>30</v>
      </c>
    </row>
    <row r="22" spans="1:9" s="6" customFormat="1" ht="63" x14ac:dyDescent="0.25">
      <c r="A22" s="79"/>
      <c r="D22" s="101" t="s">
        <v>148</v>
      </c>
    </row>
    <row r="23" spans="1:9" s="6" customFormat="1" ht="15.75" x14ac:dyDescent="0.25">
      <c r="A23" s="79"/>
      <c r="D23" s="17" t="s">
        <v>196</v>
      </c>
      <c r="E23" s="13"/>
      <c r="F23" s="13"/>
      <c r="G23" s="13"/>
      <c r="H23" s="13"/>
      <c r="I23" s="13"/>
    </row>
    <row r="24" spans="1:9" s="6" customFormat="1" ht="15.75" x14ac:dyDescent="0.25">
      <c r="A24" s="79"/>
    </row>
    <row r="25" spans="1:9" s="6" customFormat="1" ht="15.75" x14ac:dyDescent="0.25">
      <c r="A25" s="79">
        <v>8</v>
      </c>
      <c r="B25" s="76"/>
      <c r="C25" s="6" t="s">
        <v>163</v>
      </c>
      <c r="D25" s="7" t="s">
        <v>29</v>
      </c>
    </row>
    <row r="26" spans="1:9" s="6" customFormat="1" ht="31.5" x14ac:dyDescent="0.25">
      <c r="A26" s="79"/>
      <c r="D26" s="101" t="s">
        <v>31</v>
      </c>
      <c r="E26" s="13"/>
      <c r="F26" s="13"/>
      <c r="G26" s="13"/>
      <c r="H26" s="13"/>
      <c r="I26" s="13"/>
    </row>
    <row r="27" spans="1:9" s="6" customFormat="1" ht="15.75" x14ac:dyDescent="0.25">
      <c r="A27" s="79"/>
      <c r="D27" s="17" t="s">
        <v>196</v>
      </c>
      <c r="E27" s="13"/>
      <c r="F27" s="13"/>
      <c r="G27" s="13"/>
      <c r="H27" s="13"/>
      <c r="I27" s="13"/>
    </row>
    <row r="28" spans="1:9" s="6" customFormat="1" ht="15.75" customHeight="1" x14ac:dyDescent="0.25">
      <c r="A28" s="79"/>
    </row>
    <row r="29" spans="1:9" s="6" customFormat="1" ht="15.75" x14ac:dyDescent="0.25">
      <c r="A29" s="79">
        <v>9</v>
      </c>
      <c r="B29" s="76"/>
      <c r="C29" s="6" t="s">
        <v>164</v>
      </c>
      <c r="D29" s="14" t="s">
        <v>13</v>
      </c>
    </row>
    <row r="30" spans="1:9" s="6" customFormat="1" ht="46.5" customHeight="1" x14ac:dyDescent="0.25">
      <c r="A30" s="79"/>
      <c r="D30" s="101" t="s">
        <v>14</v>
      </c>
    </row>
    <row r="31" spans="1:9" s="6" customFormat="1" ht="15.75" x14ac:dyDescent="0.25">
      <c r="A31" s="79"/>
      <c r="D31" s="17" t="s">
        <v>198</v>
      </c>
      <c r="E31" s="13"/>
      <c r="F31" s="13"/>
      <c r="G31" s="13"/>
      <c r="H31" s="13"/>
      <c r="I31" s="13"/>
    </row>
    <row r="32" spans="1:9" s="6" customFormat="1" ht="15.75" customHeight="1" x14ac:dyDescent="0.25">
      <c r="A32" s="79"/>
      <c r="D32" s="17"/>
    </row>
    <row r="33" spans="1:9" s="6" customFormat="1" ht="15.75" customHeight="1" x14ac:dyDescent="0.25">
      <c r="A33" s="79">
        <v>10</v>
      </c>
      <c r="B33" s="76"/>
      <c r="C33" s="6" t="s">
        <v>165</v>
      </c>
      <c r="D33" s="7" t="s">
        <v>16</v>
      </c>
    </row>
    <row r="34" spans="1:9" s="6" customFormat="1" ht="111.75" customHeight="1" x14ac:dyDescent="0.25">
      <c r="A34" s="79"/>
      <c r="D34" s="101" t="s">
        <v>199</v>
      </c>
    </row>
    <row r="35" spans="1:9" s="6" customFormat="1" ht="15.75" x14ac:dyDescent="0.25">
      <c r="A35" s="79"/>
      <c r="D35" s="17" t="s">
        <v>221</v>
      </c>
      <c r="E35" s="13"/>
      <c r="F35" s="13"/>
      <c r="G35" s="13"/>
      <c r="H35" s="13"/>
      <c r="I35" s="13"/>
    </row>
    <row r="36" spans="1:9" s="6" customFormat="1" ht="15.75" x14ac:dyDescent="0.25">
      <c r="A36" s="79"/>
      <c r="D36" s="17"/>
      <c r="E36" s="13"/>
      <c r="F36" s="13"/>
      <c r="G36" s="13"/>
      <c r="H36" s="13"/>
      <c r="I36" s="13"/>
    </row>
    <row r="37" spans="1:9" s="6" customFormat="1" ht="15.75" x14ac:dyDescent="0.25">
      <c r="A37" s="79"/>
      <c r="D37" s="17"/>
      <c r="E37" s="13"/>
      <c r="F37" s="13"/>
      <c r="G37" s="13"/>
      <c r="H37" s="13"/>
      <c r="I37" s="13"/>
    </row>
    <row r="38" spans="1:9" s="6" customFormat="1" ht="15.75" x14ac:dyDescent="0.25">
      <c r="A38" s="79"/>
    </row>
    <row r="39" spans="1:9" s="6" customFormat="1" ht="15.75" x14ac:dyDescent="0.25">
      <c r="A39" s="79">
        <v>11</v>
      </c>
      <c r="B39" s="76"/>
      <c r="C39" s="6" t="s">
        <v>166</v>
      </c>
      <c r="D39" s="7" t="s">
        <v>17</v>
      </c>
    </row>
    <row r="40" spans="1:9" s="6" customFormat="1" ht="47.25" x14ac:dyDescent="0.25">
      <c r="A40" s="79"/>
      <c r="D40" s="101" t="s">
        <v>143</v>
      </c>
    </row>
    <row r="41" spans="1:9" s="6" customFormat="1" ht="15.75" x14ac:dyDescent="0.25">
      <c r="A41" s="79"/>
      <c r="D41" s="17" t="s">
        <v>221</v>
      </c>
      <c r="E41" s="13"/>
      <c r="F41" s="13"/>
      <c r="G41" s="13"/>
      <c r="H41" s="13"/>
      <c r="I41" s="13"/>
    </row>
    <row r="42" spans="1:9" s="6" customFormat="1" ht="15.75" x14ac:dyDescent="0.25">
      <c r="A42" s="79"/>
      <c r="D42" s="12"/>
    </row>
    <row r="43" spans="1:9" s="6" customFormat="1" ht="15.75" x14ac:dyDescent="0.25">
      <c r="A43" s="79">
        <v>12</v>
      </c>
      <c r="B43" s="76"/>
      <c r="C43" s="6" t="s">
        <v>167</v>
      </c>
      <c r="D43" s="13" t="s">
        <v>218</v>
      </c>
    </row>
    <row r="44" spans="1:9" s="6" customFormat="1" ht="126" x14ac:dyDescent="0.25">
      <c r="A44" s="79"/>
      <c r="D44" s="101" t="s">
        <v>219</v>
      </c>
    </row>
    <row r="45" spans="1:9" s="6" customFormat="1" ht="15.75" x14ac:dyDescent="0.25">
      <c r="A45" s="79"/>
      <c r="D45" s="17" t="s">
        <v>221</v>
      </c>
      <c r="E45" s="13"/>
      <c r="F45" s="13"/>
      <c r="G45" s="13"/>
      <c r="H45" s="13"/>
      <c r="I45" s="13"/>
    </row>
    <row r="46" spans="1:9" s="6" customFormat="1" ht="15.75" x14ac:dyDescent="0.25">
      <c r="A46" s="79"/>
      <c r="D46" s="12"/>
    </row>
    <row r="47" spans="1:9" s="6" customFormat="1" ht="15.75" x14ac:dyDescent="0.25">
      <c r="A47" s="79">
        <v>13</v>
      </c>
      <c r="B47" s="76"/>
      <c r="C47" s="6" t="s">
        <v>168</v>
      </c>
      <c r="D47" s="7" t="s">
        <v>200</v>
      </c>
    </row>
    <row r="48" spans="1:9" s="6" customFormat="1" ht="141.75" x14ac:dyDescent="0.25">
      <c r="A48" s="79"/>
      <c r="D48" s="101" t="s">
        <v>201</v>
      </c>
    </row>
    <row r="49" spans="1:9" s="6" customFormat="1" ht="15.75" x14ac:dyDescent="0.25">
      <c r="A49" s="79"/>
      <c r="D49" s="17" t="s">
        <v>40</v>
      </c>
      <c r="E49" s="13"/>
      <c r="F49" s="13"/>
      <c r="G49" s="13"/>
      <c r="H49" s="13"/>
      <c r="I49" s="13"/>
    </row>
    <row r="50" spans="1:9" s="6" customFormat="1" ht="15.75" x14ac:dyDescent="0.25">
      <c r="A50" s="79"/>
    </row>
    <row r="51" spans="1:9" s="6" customFormat="1" ht="15.75" x14ac:dyDescent="0.25">
      <c r="A51" s="79">
        <v>14</v>
      </c>
      <c r="B51" s="76"/>
      <c r="C51" s="6" t="s">
        <v>169</v>
      </c>
      <c r="D51" s="7" t="s">
        <v>18</v>
      </c>
    </row>
    <row r="52" spans="1:9" s="6" customFormat="1" ht="47.25" x14ac:dyDescent="0.25">
      <c r="A52" s="79"/>
      <c r="D52" s="101" t="s">
        <v>202</v>
      </c>
    </row>
    <row r="53" spans="1:9" s="6" customFormat="1" ht="15.75" x14ac:dyDescent="0.25">
      <c r="A53" s="79"/>
      <c r="D53" s="17" t="s">
        <v>221</v>
      </c>
      <c r="E53" s="13"/>
      <c r="F53" s="13"/>
      <c r="G53" s="13"/>
      <c r="H53" s="13"/>
      <c r="I53" s="13"/>
    </row>
    <row r="54" spans="1:9" s="6" customFormat="1" ht="15.75" x14ac:dyDescent="0.25">
      <c r="A54" s="79"/>
    </row>
    <row r="55" spans="1:9" s="6" customFormat="1" ht="15.75" x14ac:dyDescent="0.25">
      <c r="A55" s="79">
        <v>15</v>
      </c>
      <c r="B55" s="76"/>
      <c r="C55" s="6" t="s">
        <v>170</v>
      </c>
      <c r="D55" s="7" t="s">
        <v>19</v>
      </c>
    </row>
    <row r="56" spans="1:9" s="6" customFormat="1" ht="47.25" x14ac:dyDescent="0.25">
      <c r="A56" s="79"/>
      <c r="D56" s="101" t="s">
        <v>203</v>
      </c>
    </row>
    <row r="57" spans="1:9" s="6" customFormat="1" ht="15.75" x14ac:dyDescent="0.25">
      <c r="A57" s="79"/>
      <c r="D57" s="17" t="s">
        <v>40</v>
      </c>
    </row>
    <row r="58" spans="1:9" s="6" customFormat="1" ht="15.75" x14ac:dyDescent="0.25">
      <c r="A58" s="79"/>
      <c r="D58" s="12"/>
    </row>
    <row r="59" spans="1:9" s="6" customFormat="1" ht="15.75" x14ac:dyDescent="0.25">
      <c r="A59" s="79">
        <v>16</v>
      </c>
      <c r="B59" s="76"/>
      <c r="C59" s="6" t="s">
        <v>171</v>
      </c>
      <c r="D59" s="7" t="s">
        <v>20</v>
      </c>
    </row>
    <row r="60" spans="1:9" s="6" customFormat="1" ht="78.75" x14ac:dyDescent="0.25">
      <c r="A60" s="79"/>
      <c r="D60" s="101" t="s">
        <v>204</v>
      </c>
    </row>
    <row r="61" spans="1:9" s="6" customFormat="1" ht="15.75" x14ac:dyDescent="0.25">
      <c r="A61" s="79"/>
      <c r="D61" s="17" t="s">
        <v>40</v>
      </c>
      <c r="E61" s="13"/>
      <c r="F61" s="13"/>
      <c r="G61" s="13"/>
      <c r="H61" s="13"/>
      <c r="I61" s="13"/>
    </row>
    <row r="62" spans="1:9" s="6" customFormat="1" ht="15.75" x14ac:dyDescent="0.25">
      <c r="A62" s="79"/>
      <c r="D62" s="17"/>
    </row>
    <row r="63" spans="1:9" s="6" customFormat="1" ht="15.75" x14ac:dyDescent="0.25">
      <c r="A63" s="79">
        <v>17</v>
      </c>
      <c r="B63" s="76"/>
      <c r="C63" s="6" t="s">
        <v>172</v>
      </c>
      <c r="D63" s="7" t="s">
        <v>21</v>
      </c>
    </row>
    <row r="64" spans="1:9" s="6" customFormat="1" ht="47.25" x14ac:dyDescent="0.25">
      <c r="A64" s="79"/>
      <c r="D64" s="101" t="s">
        <v>205</v>
      </c>
    </row>
    <row r="65" spans="1:9" s="6" customFormat="1" ht="15.75" x14ac:dyDescent="0.25">
      <c r="A65" s="79"/>
      <c r="D65" s="17" t="s">
        <v>221</v>
      </c>
      <c r="E65" s="13"/>
      <c r="F65" s="13"/>
      <c r="G65" s="13"/>
      <c r="H65" s="13"/>
      <c r="I65" s="13"/>
    </row>
    <row r="66" spans="1:9" s="6" customFormat="1" ht="15.75" x14ac:dyDescent="0.25">
      <c r="A66" s="79"/>
      <c r="D66" s="17"/>
      <c r="E66" s="13"/>
      <c r="F66" s="13"/>
      <c r="G66" s="13"/>
      <c r="H66" s="13"/>
      <c r="I66" s="13"/>
    </row>
    <row r="67" spans="1:9" s="6" customFormat="1" ht="15.75" x14ac:dyDescent="0.25">
      <c r="A67" s="79"/>
      <c r="D67" s="17"/>
      <c r="E67" s="13"/>
      <c r="F67" s="13"/>
      <c r="G67" s="13"/>
      <c r="H67" s="13"/>
      <c r="I67" s="13"/>
    </row>
    <row r="68" spans="1:9" s="6" customFormat="1" ht="15.75" x14ac:dyDescent="0.25">
      <c r="A68" s="79"/>
      <c r="D68" s="17"/>
      <c r="E68" s="13"/>
      <c r="F68" s="13"/>
      <c r="G68" s="13"/>
      <c r="H68" s="13"/>
      <c r="I68" s="13"/>
    </row>
    <row r="69" spans="1:9" s="6" customFormat="1" ht="15.75" x14ac:dyDescent="0.25">
      <c r="A69" s="79"/>
      <c r="D69" s="17"/>
      <c r="E69" s="13"/>
      <c r="F69" s="13"/>
      <c r="G69" s="13"/>
      <c r="H69" s="13"/>
      <c r="I69" s="13"/>
    </row>
    <row r="70" spans="1:9" s="6" customFormat="1" ht="15.75" x14ac:dyDescent="0.25">
      <c r="A70" s="79"/>
      <c r="D70" s="12"/>
    </row>
    <row r="71" spans="1:9" s="6" customFormat="1" ht="15.75" x14ac:dyDescent="0.25">
      <c r="A71" s="79">
        <v>18</v>
      </c>
      <c r="B71" s="76"/>
      <c r="C71" s="6" t="s">
        <v>173</v>
      </c>
      <c r="D71" s="7" t="s">
        <v>22</v>
      </c>
    </row>
    <row r="72" spans="1:9" s="6" customFormat="1" ht="63" x14ac:dyDescent="0.25">
      <c r="A72" s="79"/>
      <c r="D72" s="101" t="s">
        <v>206</v>
      </c>
    </row>
    <row r="73" spans="1:9" s="6" customFormat="1" ht="15.75" x14ac:dyDescent="0.25">
      <c r="A73" s="79"/>
      <c r="D73" s="17" t="s">
        <v>40</v>
      </c>
      <c r="E73" s="13"/>
      <c r="F73" s="13"/>
      <c r="G73" s="13"/>
      <c r="H73" s="13"/>
      <c r="I73" s="13"/>
    </row>
    <row r="74" spans="1:9" s="6" customFormat="1" ht="15.75" x14ac:dyDescent="0.25">
      <c r="A74" s="79"/>
      <c r="D74" s="12"/>
    </row>
    <row r="75" spans="1:9" s="6" customFormat="1" ht="15.75" x14ac:dyDescent="0.25">
      <c r="A75" s="79">
        <v>19</v>
      </c>
      <c r="B75" s="76"/>
      <c r="C75" s="6" t="s">
        <v>174</v>
      </c>
      <c r="D75" s="7" t="s">
        <v>67</v>
      </c>
      <c r="E75" s="13"/>
      <c r="F75" s="13"/>
      <c r="G75" s="13"/>
      <c r="H75" s="13"/>
      <c r="I75" s="13"/>
    </row>
    <row r="76" spans="1:9" s="6" customFormat="1" ht="96.75" customHeight="1" x14ac:dyDescent="0.25">
      <c r="A76" s="79"/>
      <c r="D76" s="101" t="s">
        <v>207</v>
      </c>
      <c r="E76" s="13"/>
      <c r="F76" s="13"/>
      <c r="G76" s="13"/>
      <c r="H76" s="13"/>
      <c r="I76" s="13"/>
    </row>
    <row r="77" spans="1:9" s="6" customFormat="1" ht="15.75" x14ac:dyDescent="0.25">
      <c r="A77" s="79"/>
      <c r="D77" s="17" t="s">
        <v>40</v>
      </c>
      <c r="E77" s="13"/>
      <c r="F77" s="13"/>
      <c r="G77" s="13"/>
      <c r="H77" s="13"/>
      <c r="I77" s="13"/>
    </row>
    <row r="78" spans="1:9" s="6" customFormat="1" ht="15.75" x14ac:dyDescent="0.25">
      <c r="A78" s="79"/>
    </row>
    <row r="79" spans="1:9" s="6" customFormat="1" ht="15.75" x14ac:dyDescent="0.25">
      <c r="A79" s="79">
        <v>20</v>
      </c>
      <c r="B79" s="76"/>
      <c r="C79" s="6" t="s">
        <v>175</v>
      </c>
      <c r="D79" s="7" t="s">
        <v>23</v>
      </c>
    </row>
    <row r="80" spans="1:9" s="6" customFormat="1" ht="110.25" x14ac:dyDescent="0.25">
      <c r="A80" s="79"/>
      <c r="D80" s="101" t="s">
        <v>208</v>
      </c>
    </row>
    <row r="81" spans="1:11" s="6" customFormat="1" ht="15.75" x14ac:dyDescent="0.25">
      <c r="A81" s="79"/>
      <c r="D81" s="17" t="s">
        <v>44</v>
      </c>
      <c r="E81" s="13"/>
      <c r="F81" s="13"/>
      <c r="G81" s="13"/>
      <c r="H81" s="13"/>
      <c r="I81" s="13"/>
    </row>
    <row r="82" spans="1:11" s="6" customFormat="1" ht="15.75" x14ac:dyDescent="0.25">
      <c r="A82" s="79"/>
      <c r="D82" s="17"/>
      <c r="E82" s="13"/>
      <c r="F82" s="13"/>
      <c r="G82" s="13"/>
      <c r="H82" s="13"/>
      <c r="I82" s="13"/>
    </row>
    <row r="83" spans="1:11" s="6" customFormat="1" ht="15.75" x14ac:dyDescent="0.25">
      <c r="A83" s="79">
        <v>21</v>
      </c>
      <c r="B83" s="76"/>
      <c r="C83" s="6" t="s">
        <v>176</v>
      </c>
      <c r="D83" s="7" t="s">
        <v>24</v>
      </c>
    </row>
    <row r="84" spans="1:11" s="6" customFormat="1" ht="47.25" x14ac:dyDescent="0.25">
      <c r="A84" s="79"/>
      <c r="D84" s="101" t="s">
        <v>209</v>
      </c>
      <c r="E84" s="7"/>
    </row>
    <row r="85" spans="1:11" s="6" customFormat="1" ht="15.75" x14ac:dyDescent="0.25">
      <c r="A85" s="79"/>
      <c r="D85" s="17" t="s">
        <v>44</v>
      </c>
      <c r="E85" s="7"/>
    </row>
    <row r="86" spans="1:11" s="6" customFormat="1" ht="15.75" x14ac:dyDescent="0.25">
      <c r="A86" s="79"/>
      <c r="D86" s="17"/>
      <c r="E86" s="7"/>
    </row>
    <row r="87" spans="1:11" s="6" customFormat="1" ht="15.75" x14ac:dyDescent="0.25">
      <c r="A87" s="79"/>
      <c r="B87" s="6" t="s">
        <v>25</v>
      </c>
      <c r="E87" s="7"/>
    </row>
    <row r="88" spans="1:11" ht="15.75" x14ac:dyDescent="0.25">
      <c r="B88" s="6"/>
      <c r="C88" s="6"/>
      <c r="D88" s="6"/>
    </row>
    <row r="89" spans="1:11" ht="15.75" x14ac:dyDescent="0.25">
      <c r="A89" s="78">
        <v>22</v>
      </c>
      <c r="B89" s="7" t="s">
        <v>2</v>
      </c>
      <c r="C89" s="6"/>
      <c r="D89" s="96"/>
    </row>
    <row r="90" spans="1:11" ht="15.75" x14ac:dyDescent="0.25">
      <c r="A90" s="78">
        <v>23</v>
      </c>
      <c r="B90" s="7" t="s">
        <v>3</v>
      </c>
      <c r="C90" s="6"/>
      <c r="D90" s="86" t="str">
        <f>+'Form A - Claim Form'!C45</f>
        <v>Polly Cracker</v>
      </c>
    </row>
    <row r="91" spans="1:11" ht="15.75" x14ac:dyDescent="0.25">
      <c r="A91" s="78">
        <v>24</v>
      </c>
      <c r="B91" s="7" t="s">
        <v>0</v>
      </c>
      <c r="C91" s="6"/>
      <c r="D91" s="97"/>
    </row>
    <row r="93" spans="1:11" x14ac:dyDescent="0.25">
      <c r="B93" s="72" t="s">
        <v>220</v>
      </c>
    </row>
    <row r="96" spans="1:11" ht="15.75" customHeight="1" x14ac:dyDescent="0.25">
      <c r="D96" s="12"/>
      <c r="E96" s="12"/>
      <c r="F96" s="12"/>
      <c r="G96" s="12"/>
      <c r="H96" s="12"/>
      <c r="I96" s="12"/>
      <c r="J96" s="12"/>
      <c r="K96" s="12"/>
    </row>
  </sheetData>
  <mergeCells count="1">
    <mergeCell ref="B6:D6"/>
  </mergeCells>
  <pageMargins left="0.7" right="0.7" top="0.75" bottom="0.75" header="0.3" footer="0.3"/>
  <pageSetup scale="70" orientation="portrait" r:id="rId1"/>
  <headerFooter>
    <oddHeader>&amp;C&amp;"Arial,Bold"&amp;16Transportation Development Act 
Form C - Assurances</oddHead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6"/>
  <sheetViews>
    <sheetView showGridLines="0" view="pageLayout" zoomScaleNormal="100" workbookViewId="0">
      <selection activeCell="D34" sqref="D34"/>
    </sheetView>
  </sheetViews>
  <sheetFormatPr defaultRowHeight="15" x14ac:dyDescent="0.25"/>
  <cols>
    <col min="1" max="1" width="4.7109375" style="78" bestFit="1" customWidth="1"/>
    <col min="2" max="2" width="19.42578125" customWidth="1"/>
    <col min="3" max="3" width="12" customWidth="1"/>
    <col min="4" max="8" width="15.7109375" customWidth="1"/>
    <col min="9" max="9" width="68.42578125" customWidth="1"/>
  </cols>
  <sheetData>
    <row r="1" spans="1:9" ht="23.25" x14ac:dyDescent="0.35">
      <c r="A1" s="78" t="s">
        <v>51</v>
      </c>
      <c r="B1" s="16"/>
      <c r="C1" s="16"/>
      <c r="D1" s="16"/>
      <c r="E1" s="16"/>
      <c r="F1" s="16"/>
      <c r="G1" s="16"/>
      <c r="H1" s="16"/>
      <c r="I1" s="16"/>
    </row>
    <row r="2" spans="1:9" ht="18.75" x14ac:dyDescent="0.3">
      <c r="A2" s="78">
        <v>1</v>
      </c>
      <c r="B2" s="8" t="s">
        <v>6</v>
      </c>
      <c r="C2" s="8"/>
      <c r="E2" s="9" t="str">
        <f>+'Form A - Claim Form'!C3</f>
        <v>2026/2027</v>
      </c>
      <c r="F2" s="8"/>
      <c r="G2" s="15"/>
    </row>
    <row r="3" spans="1:9" ht="18.75" x14ac:dyDescent="0.3">
      <c r="A3" s="78">
        <v>2</v>
      </c>
      <c r="B3" s="8" t="s">
        <v>48</v>
      </c>
      <c r="C3" s="8"/>
      <c r="E3" s="9" t="str">
        <f>+'Form A - Claim Form'!C4</f>
        <v>City of Newtown</v>
      </c>
      <c r="F3" s="8"/>
      <c r="G3" s="15"/>
    </row>
    <row r="5" spans="1:9" x14ac:dyDescent="0.25">
      <c r="B5" s="72" t="str">
        <f ca="1">CELL("FILENAME", B5)</f>
        <v>https://goventuraorg.sharepoint.com/sites/FinanceTeam/Shared Documents/TDA Financials/FY 2627/[TDA-Claim-forms-FY26-27.xlsx]Form D - Capital</v>
      </c>
      <c r="C5" s="72"/>
    </row>
    <row r="6" spans="1:9" s="1" customFormat="1" ht="45" x14ac:dyDescent="0.25">
      <c r="A6" s="80">
        <v>3</v>
      </c>
      <c r="B6" s="42" t="s">
        <v>37</v>
      </c>
      <c r="C6" s="42" t="s">
        <v>144</v>
      </c>
      <c r="D6" s="42" t="s">
        <v>72</v>
      </c>
      <c r="E6" s="42" t="s">
        <v>70</v>
      </c>
      <c r="F6" s="42" t="s">
        <v>71</v>
      </c>
      <c r="G6" s="42" t="s">
        <v>118</v>
      </c>
      <c r="H6" s="42" t="s">
        <v>73</v>
      </c>
      <c r="I6" s="42" t="s">
        <v>119</v>
      </c>
    </row>
    <row r="7" spans="1:9" ht="15.75" x14ac:dyDescent="0.25">
      <c r="B7" s="98"/>
      <c r="C7" s="81"/>
      <c r="D7" s="81"/>
      <c r="E7" s="81"/>
      <c r="F7" s="81"/>
      <c r="G7" s="81">
        <f>+D7-E7-F7</f>
        <v>0</v>
      </c>
      <c r="H7" s="81"/>
      <c r="I7" s="81"/>
    </row>
    <row r="8" spans="1:9" ht="15.75" x14ac:dyDescent="0.25">
      <c r="B8" s="98"/>
      <c r="C8" s="81"/>
      <c r="D8" s="81"/>
      <c r="E8" s="81"/>
      <c r="F8" s="81"/>
      <c r="G8" s="81">
        <f t="shared" ref="G8:G24" si="0">+D8-E8-F8</f>
        <v>0</v>
      </c>
      <c r="H8" s="81"/>
      <c r="I8" s="81"/>
    </row>
    <row r="9" spans="1:9" ht="15.75" x14ac:dyDescent="0.25">
      <c r="B9" s="98"/>
      <c r="C9" s="81"/>
      <c r="D9" s="81"/>
      <c r="E9" s="81"/>
      <c r="F9" s="81"/>
      <c r="G9" s="81">
        <f t="shared" si="0"/>
        <v>0</v>
      </c>
      <c r="H9" s="81"/>
      <c r="I9" s="81"/>
    </row>
    <row r="10" spans="1:9" ht="15.75" x14ac:dyDescent="0.25">
      <c r="B10" s="98"/>
      <c r="C10" s="81"/>
      <c r="D10" s="81"/>
      <c r="E10" s="81"/>
      <c r="F10" s="81"/>
      <c r="G10" s="81">
        <f t="shared" si="0"/>
        <v>0</v>
      </c>
      <c r="H10" s="81"/>
      <c r="I10" s="81"/>
    </row>
    <row r="11" spans="1:9" ht="15.75" x14ac:dyDescent="0.25">
      <c r="B11" s="98"/>
      <c r="C11" s="81"/>
      <c r="D11" s="81"/>
      <c r="E11" s="81"/>
      <c r="F11" s="81"/>
      <c r="G11" s="81">
        <f t="shared" si="0"/>
        <v>0</v>
      </c>
      <c r="H11" s="81"/>
      <c r="I11" s="81"/>
    </row>
    <row r="12" spans="1:9" ht="15.75" x14ac:dyDescent="0.25">
      <c r="B12" s="98"/>
      <c r="C12" s="81"/>
      <c r="D12" s="81"/>
      <c r="E12" s="81"/>
      <c r="F12" s="81"/>
      <c r="G12" s="81">
        <f t="shared" si="0"/>
        <v>0</v>
      </c>
      <c r="H12" s="81"/>
      <c r="I12" s="81"/>
    </row>
    <row r="13" spans="1:9" ht="15.75" x14ac:dyDescent="0.25">
      <c r="B13" s="98"/>
      <c r="C13" s="81"/>
      <c r="D13" s="81"/>
      <c r="E13" s="81"/>
      <c r="F13" s="81"/>
      <c r="G13" s="81">
        <f t="shared" si="0"/>
        <v>0</v>
      </c>
      <c r="H13" s="81"/>
      <c r="I13" s="81"/>
    </row>
    <row r="14" spans="1:9" ht="15.75" x14ac:dyDescent="0.25">
      <c r="B14" s="98"/>
      <c r="C14" s="81"/>
      <c r="D14" s="81"/>
      <c r="E14" s="81"/>
      <c r="F14" s="81"/>
      <c r="G14" s="81">
        <f t="shared" si="0"/>
        <v>0</v>
      </c>
      <c r="H14" s="81"/>
      <c r="I14" s="81"/>
    </row>
    <row r="15" spans="1:9" ht="15.75" x14ac:dyDescent="0.25">
      <c r="B15" s="98"/>
      <c r="C15" s="81"/>
      <c r="D15" s="81"/>
      <c r="E15" s="81"/>
      <c r="F15" s="81"/>
      <c r="G15" s="81">
        <f t="shared" si="0"/>
        <v>0</v>
      </c>
      <c r="H15" s="81"/>
      <c r="I15" s="81"/>
    </row>
    <row r="16" spans="1:9" ht="15.75" x14ac:dyDescent="0.25">
      <c r="B16" s="98"/>
      <c r="C16" s="81"/>
      <c r="D16" s="81"/>
      <c r="E16" s="81"/>
      <c r="F16" s="81"/>
      <c r="G16" s="81">
        <f t="shared" si="0"/>
        <v>0</v>
      </c>
      <c r="H16" s="81"/>
      <c r="I16" s="81"/>
    </row>
    <row r="17" spans="1:9" ht="15.75" x14ac:dyDescent="0.25">
      <c r="B17" s="98"/>
      <c r="C17" s="81"/>
      <c r="D17" s="81"/>
      <c r="E17" s="81"/>
      <c r="F17" s="81"/>
      <c r="G17" s="81">
        <f t="shared" si="0"/>
        <v>0</v>
      </c>
      <c r="H17" s="81"/>
      <c r="I17" s="81"/>
    </row>
    <row r="18" spans="1:9" ht="15.75" x14ac:dyDescent="0.25">
      <c r="B18" s="98"/>
      <c r="C18" s="81"/>
      <c r="D18" s="81"/>
      <c r="E18" s="81"/>
      <c r="F18" s="81"/>
      <c r="G18" s="81">
        <f t="shared" si="0"/>
        <v>0</v>
      </c>
      <c r="H18" s="81"/>
      <c r="I18" s="81"/>
    </row>
    <row r="19" spans="1:9" ht="15.75" x14ac:dyDescent="0.25">
      <c r="B19" s="98"/>
      <c r="C19" s="81"/>
      <c r="D19" s="81"/>
      <c r="E19" s="81"/>
      <c r="F19" s="81"/>
      <c r="G19" s="81">
        <f t="shared" si="0"/>
        <v>0</v>
      </c>
      <c r="H19" s="81"/>
      <c r="I19" s="81"/>
    </row>
    <row r="20" spans="1:9" ht="15.75" x14ac:dyDescent="0.25">
      <c r="B20" s="98"/>
      <c r="C20" s="81"/>
      <c r="D20" s="81"/>
      <c r="E20" s="81"/>
      <c r="F20" s="81"/>
      <c r="G20" s="81">
        <f t="shared" si="0"/>
        <v>0</v>
      </c>
      <c r="H20" s="81"/>
      <c r="I20" s="81"/>
    </row>
    <row r="21" spans="1:9" ht="15.75" x14ac:dyDescent="0.25">
      <c r="B21" s="98"/>
      <c r="C21" s="81"/>
      <c r="D21" s="81"/>
      <c r="E21" s="81"/>
      <c r="F21" s="81"/>
      <c r="G21" s="81">
        <f t="shared" si="0"/>
        <v>0</v>
      </c>
      <c r="H21" s="81"/>
      <c r="I21" s="81"/>
    </row>
    <row r="22" spans="1:9" ht="15.75" x14ac:dyDescent="0.25">
      <c r="B22" s="98"/>
      <c r="C22" s="81"/>
      <c r="D22" s="81"/>
      <c r="E22" s="81"/>
      <c r="F22" s="81"/>
      <c r="G22" s="81">
        <f t="shared" si="0"/>
        <v>0</v>
      </c>
      <c r="H22" s="81"/>
      <c r="I22" s="81"/>
    </row>
    <row r="23" spans="1:9" ht="15.75" x14ac:dyDescent="0.25">
      <c r="B23" s="98"/>
      <c r="C23" s="81"/>
      <c r="D23" s="81"/>
      <c r="E23" s="81"/>
      <c r="F23" s="81"/>
      <c r="G23" s="81">
        <f t="shared" si="0"/>
        <v>0</v>
      </c>
      <c r="H23" s="81"/>
      <c r="I23" s="81"/>
    </row>
    <row r="24" spans="1:9" ht="15.75" x14ac:dyDescent="0.25">
      <c r="B24" s="98"/>
      <c r="C24" s="81"/>
      <c r="D24" s="81"/>
      <c r="E24" s="81"/>
      <c r="F24" s="81"/>
      <c r="G24" s="81">
        <f t="shared" si="0"/>
        <v>0</v>
      </c>
      <c r="H24" s="81"/>
      <c r="I24" s="81"/>
    </row>
    <row r="25" spans="1:9" s="105" customFormat="1" ht="15.75" x14ac:dyDescent="0.25">
      <c r="A25" s="78">
        <v>4</v>
      </c>
      <c r="B25" s="103" t="s">
        <v>181</v>
      </c>
      <c r="C25" s="104"/>
      <c r="D25" s="104">
        <f>SUM(D7:D24)</f>
        <v>0</v>
      </c>
      <c r="E25" s="104">
        <f t="shared" ref="E25:G25" si="1">SUM(E7:E24)</f>
        <v>0</v>
      </c>
      <c r="F25" s="104">
        <f t="shared" si="1"/>
        <v>0</v>
      </c>
      <c r="G25" s="104">
        <f t="shared" si="1"/>
        <v>0</v>
      </c>
      <c r="H25" s="104"/>
      <c r="I25" s="104"/>
    </row>
    <row r="26" spans="1:9" x14ac:dyDescent="0.25">
      <c r="B26" s="72" t="s">
        <v>220</v>
      </c>
    </row>
  </sheetData>
  <pageMargins left="0.25" right="0.25" top="0.75" bottom="0.75" header="0.3" footer="0.3"/>
  <pageSetup scale="70" orientation="landscape" r:id="rId1"/>
  <headerFooter>
    <oddHeader>&amp;C&amp;"Arial,Bold"&amp;16Transportation Development Act 
Form D - Capital Projects and Reserves</oddHeader>
    <oddFoote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C48"/>
  <sheetViews>
    <sheetView showGridLines="0" view="pageLayout" topLeftCell="A45" zoomScale="70" zoomScaleNormal="100" zoomScalePageLayoutView="70" workbookViewId="0">
      <selection activeCell="C27" sqref="C27"/>
    </sheetView>
  </sheetViews>
  <sheetFormatPr defaultColWidth="9.140625" defaultRowHeight="15.75" x14ac:dyDescent="0.25"/>
  <cols>
    <col min="1" max="1" width="6" style="77" bestFit="1" customWidth="1"/>
    <col min="2" max="2" width="95.7109375" style="27" customWidth="1"/>
    <col min="3" max="3" width="21" style="64" customWidth="1"/>
    <col min="4" max="16384" width="9.140625" style="18"/>
  </cols>
  <sheetData>
    <row r="2" spans="1:3" ht="60" customHeight="1" x14ac:dyDescent="0.25">
      <c r="B2" s="140" t="s">
        <v>180</v>
      </c>
      <c r="C2" s="140"/>
    </row>
    <row r="3" spans="1:3" x14ac:dyDescent="0.25">
      <c r="B3" s="22"/>
    </row>
    <row r="4" spans="1:3" x14ac:dyDescent="0.25">
      <c r="B4" s="23" t="s">
        <v>5</v>
      </c>
    </row>
    <row r="5" spans="1:3" x14ac:dyDescent="0.25">
      <c r="B5" s="141"/>
      <c r="C5" s="141"/>
    </row>
    <row r="6" spans="1:3" x14ac:dyDescent="0.25">
      <c r="A6" s="77" t="s">
        <v>51</v>
      </c>
      <c r="B6" s="24"/>
    </row>
    <row r="7" spans="1:3" x14ac:dyDescent="0.25">
      <c r="A7" s="77">
        <v>1</v>
      </c>
      <c r="B7" s="142" t="s">
        <v>33</v>
      </c>
      <c r="C7" s="142"/>
    </row>
    <row r="8" spans="1:3" x14ac:dyDescent="0.25">
      <c r="B8" s="142" t="s">
        <v>34</v>
      </c>
      <c r="C8" s="142"/>
    </row>
    <row r="9" spans="1:3" x14ac:dyDescent="0.25">
      <c r="B9" s="142" t="s">
        <v>35</v>
      </c>
      <c r="C9" s="142"/>
    </row>
    <row r="10" spans="1:3" ht="15.75" customHeight="1" x14ac:dyDescent="0.25">
      <c r="A10" s="77">
        <v>2</v>
      </c>
      <c r="B10" s="25" t="s">
        <v>127</v>
      </c>
      <c r="C10" s="30" t="str">
        <f>+'Form A - Claim Form'!C3</f>
        <v>2026/2027</v>
      </c>
    </row>
    <row r="11" spans="1:3" x14ac:dyDescent="0.25">
      <c r="B11" s="24"/>
    </row>
    <row r="12" spans="1:3" ht="60.75" customHeight="1" x14ac:dyDescent="0.25">
      <c r="B12" s="139" t="s">
        <v>45</v>
      </c>
      <c r="C12" s="139"/>
    </row>
    <row r="13" spans="1:3" x14ac:dyDescent="0.25">
      <c r="B13" s="24"/>
    </row>
    <row r="14" spans="1:3" ht="60.75" customHeight="1" x14ac:dyDescent="0.25">
      <c r="B14" s="139" t="s">
        <v>125</v>
      </c>
      <c r="C14" s="139"/>
    </row>
    <row r="15" spans="1:3" x14ac:dyDescent="0.25">
      <c r="B15" s="24"/>
    </row>
    <row r="16" spans="1:3" x14ac:dyDescent="0.25">
      <c r="A16" s="77">
        <v>3</v>
      </c>
      <c r="B16" s="24" t="s">
        <v>126</v>
      </c>
      <c r="C16" s="30" t="str">
        <f>+'Form A - Claim Form'!C4</f>
        <v>City of Newtown</v>
      </c>
    </row>
    <row r="17" spans="1:3" ht="45" x14ac:dyDescent="0.25">
      <c r="A17" s="77">
        <v>4</v>
      </c>
      <c r="B17" s="100" t="s">
        <v>146</v>
      </c>
      <c r="C17" s="124" t="str">
        <f>+C10</f>
        <v>2026/2027</v>
      </c>
    </row>
    <row r="18" spans="1:3" x14ac:dyDescent="0.25">
      <c r="B18" s="23"/>
    </row>
    <row r="19" spans="1:3" ht="30.75" x14ac:dyDescent="0.25">
      <c r="A19" s="77">
        <v>5</v>
      </c>
      <c r="B19" s="102" t="s">
        <v>186</v>
      </c>
      <c r="C19" s="65">
        <f>+'Form A - Claim Form'!C15</f>
        <v>0</v>
      </c>
    </row>
    <row r="20" spans="1:3" x14ac:dyDescent="0.25">
      <c r="B20" s="24"/>
    </row>
    <row r="21" spans="1:3" ht="30.75" x14ac:dyDescent="0.25">
      <c r="A21" s="77">
        <v>6</v>
      </c>
      <c r="B21" s="102" t="s">
        <v>185</v>
      </c>
      <c r="C21" s="65">
        <f>+'Form A - Claim Form'!C16</f>
        <v>0</v>
      </c>
    </row>
    <row r="22" spans="1:3" x14ac:dyDescent="0.25">
      <c r="B22" s="102"/>
      <c r="C22" s="99"/>
    </row>
    <row r="23" spans="1:3" ht="30.75" x14ac:dyDescent="0.25">
      <c r="A23" s="77">
        <v>7</v>
      </c>
      <c r="B23" s="102" t="s">
        <v>147</v>
      </c>
      <c r="C23" s="65">
        <f>'Form A - Claim Form'!C17</f>
        <v>0</v>
      </c>
    </row>
    <row r="24" spans="1:3" x14ac:dyDescent="0.25">
      <c r="B24" s="102"/>
    </row>
    <row r="25" spans="1:3" ht="30.75" x14ac:dyDescent="0.25">
      <c r="A25" s="77">
        <v>8</v>
      </c>
      <c r="B25" s="102" t="s">
        <v>128</v>
      </c>
      <c r="C25" s="65">
        <f>+'Form A - Claim Form'!C18</f>
        <v>0</v>
      </c>
    </row>
    <row r="26" spans="1:3" x14ac:dyDescent="0.25">
      <c r="B26" s="100"/>
    </row>
    <row r="27" spans="1:3" ht="30.75" x14ac:dyDescent="0.25">
      <c r="A27" s="77">
        <v>9</v>
      </c>
      <c r="B27" s="102" t="s">
        <v>294</v>
      </c>
      <c r="C27" s="65">
        <f>'Form A - Claim Form'!C19</f>
        <v>0</v>
      </c>
    </row>
    <row r="28" spans="1:3" x14ac:dyDescent="0.25">
      <c r="B28" s="100"/>
    </row>
    <row r="29" spans="1:3" ht="30.75" x14ac:dyDescent="0.25">
      <c r="A29" s="77">
        <v>10</v>
      </c>
      <c r="B29" s="102" t="s">
        <v>293</v>
      </c>
      <c r="C29" s="65">
        <f>+'Form A - Claim Form'!C20</f>
        <v>0</v>
      </c>
    </row>
    <row r="30" spans="1:3" x14ac:dyDescent="0.25">
      <c r="B30" s="100"/>
    </row>
    <row r="31" spans="1:3" ht="30.75" x14ac:dyDescent="0.25">
      <c r="A31" s="77">
        <v>11</v>
      </c>
      <c r="B31" s="102" t="s">
        <v>295</v>
      </c>
      <c r="C31" s="65">
        <f>'Form A - Claim Form'!C21</f>
        <v>0</v>
      </c>
    </row>
    <row r="32" spans="1:3" x14ac:dyDescent="0.25">
      <c r="B32" s="100"/>
    </row>
    <row r="33" spans="1:3" ht="30.75" x14ac:dyDescent="0.25">
      <c r="A33" s="77">
        <v>12</v>
      </c>
      <c r="B33" s="102" t="s">
        <v>296</v>
      </c>
      <c r="C33" s="65">
        <f>'Form A - Claim Form'!C22</f>
        <v>0</v>
      </c>
    </row>
    <row r="34" spans="1:3" x14ac:dyDescent="0.25">
      <c r="B34" s="100"/>
    </row>
    <row r="35" spans="1:3" ht="30.75" x14ac:dyDescent="0.25">
      <c r="A35" s="77">
        <v>13</v>
      </c>
      <c r="B35" s="102" t="s">
        <v>297</v>
      </c>
      <c r="C35" s="65">
        <f>'Form A - Claim Form'!C23</f>
        <v>0</v>
      </c>
    </row>
    <row r="36" spans="1:3" x14ac:dyDescent="0.25">
      <c r="B36" s="100"/>
    </row>
    <row r="37" spans="1:3" ht="60.75" x14ac:dyDescent="0.25">
      <c r="B37" s="102" t="s">
        <v>151</v>
      </c>
    </row>
    <row r="38" spans="1:3" x14ac:dyDescent="0.25">
      <c r="B38" s="100"/>
    </row>
    <row r="39" spans="1:3" ht="45.75" x14ac:dyDescent="0.25">
      <c r="B39" s="102" t="s">
        <v>46</v>
      </c>
    </row>
    <row r="40" spans="1:3" x14ac:dyDescent="0.25">
      <c r="B40" s="100"/>
    </row>
    <row r="41" spans="1:3" ht="30.75" x14ac:dyDescent="0.25">
      <c r="B41" s="102" t="s">
        <v>47</v>
      </c>
    </row>
    <row r="42" spans="1:3" x14ac:dyDescent="0.25">
      <c r="B42" s="24"/>
    </row>
    <row r="43" spans="1:3" x14ac:dyDescent="0.25">
      <c r="A43" s="77">
        <v>14</v>
      </c>
      <c r="B43" s="24" t="s">
        <v>32</v>
      </c>
    </row>
    <row r="44" spans="1:3" x14ac:dyDescent="0.25">
      <c r="B44" s="23"/>
    </row>
    <row r="45" spans="1:3" x14ac:dyDescent="0.25">
      <c r="A45" s="77">
        <v>15</v>
      </c>
      <c r="B45" s="26" t="s">
        <v>26</v>
      </c>
    </row>
    <row r="46" spans="1:3" ht="39.75" customHeight="1" x14ac:dyDescent="0.25">
      <c r="B46" s="26" t="s">
        <v>7</v>
      </c>
    </row>
    <row r="48" spans="1:3" x14ac:dyDescent="0.25">
      <c r="B48" s="72"/>
    </row>
  </sheetData>
  <mergeCells count="7">
    <mergeCell ref="B12:C12"/>
    <mergeCell ref="B14:C14"/>
    <mergeCell ref="B2:C2"/>
    <mergeCell ref="B5:C5"/>
    <mergeCell ref="B7:C7"/>
    <mergeCell ref="B8:C8"/>
    <mergeCell ref="B9:C9"/>
  </mergeCells>
  <printOptions horizontalCentered="1"/>
  <pageMargins left="0.7" right="0.7" top="0.75" bottom="0.75" header="0.3" footer="0.3"/>
  <pageSetup scale="61" orientation="portrait" r:id="rId1"/>
  <headerFooter>
    <oddHeader>&amp;C&amp;"Arial,Bold"&amp;16Transportation Development Act 
Form E - Sample Resolution</oddHeader>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pageSetUpPr fitToPage="1"/>
  </sheetPr>
  <dimension ref="A1:I50"/>
  <sheetViews>
    <sheetView showGridLines="0" tabSelected="1" zoomScaleNormal="100" zoomScalePageLayoutView="72" workbookViewId="0">
      <pane ySplit="3" topLeftCell="A34" activePane="bottomLeft" state="frozen"/>
      <selection pane="bottomLeft" activeCell="J31" sqref="J31"/>
    </sheetView>
  </sheetViews>
  <sheetFormatPr defaultColWidth="9.140625" defaultRowHeight="15.75" x14ac:dyDescent="0.25"/>
  <cols>
    <col min="1" max="1" width="10.5703125" style="6" customWidth="1"/>
    <col min="2" max="2" width="51.28515625" style="6" customWidth="1"/>
    <col min="3" max="3" width="11.28515625" style="6" customWidth="1"/>
    <col min="4" max="4" width="12.140625" style="6" customWidth="1"/>
    <col min="5" max="5" width="14.5703125" style="6" customWidth="1"/>
    <col min="6" max="6" width="11.85546875" style="6" customWidth="1"/>
    <col min="7" max="7" width="11.7109375" style="6" customWidth="1"/>
    <col min="8" max="8" width="9.140625" style="6"/>
    <col min="9" max="9" width="11" style="6" customWidth="1"/>
    <col min="10" max="16384" width="9.140625" style="6"/>
  </cols>
  <sheetData>
    <row r="1" spans="1:9" s="18" customFormat="1" ht="18" x14ac:dyDescent="0.25">
      <c r="A1" s="149"/>
      <c r="B1" s="149"/>
      <c r="C1" s="149"/>
      <c r="D1" s="149"/>
      <c r="E1" s="149"/>
      <c r="F1" s="149"/>
      <c r="G1" s="149"/>
      <c r="H1" s="149"/>
      <c r="I1" s="149"/>
    </row>
    <row r="3" spans="1:9" ht="63" x14ac:dyDescent="0.25">
      <c r="A3" s="51" t="s">
        <v>145</v>
      </c>
      <c r="B3" s="51" t="s">
        <v>75</v>
      </c>
      <c r="C3" s="51" t="s">
        <v>103</v>
      </c>
      <c r="D3" s="51" t="s">
        <v>76</v>
      </c>
      <c r="E3" s="51" t="s">
        <v>77</v>
      </c>
      <c r="F3" s="51" t="s">
        <v>210</v>
      </c>
      <c r="G3" s="51" t="s">
        <v>299</v>
      </c>
      <c r="H3" s="51" t="s">
        <v>36</v>
      </c>
      <c r="I3" s="51" t="s">
        <v>39</v>
      </c>
    </row>
    <row r="4" spans="1:9" ht="16.5" thickBot="1" x14ac:dyDescent="0.3">
      <c r="A4" s="52" t="s">
        <v>78</v>
      </c>
      <c r="B4" s="53" t="s">
        <v>82</v>
      </c>
      <c r="C4" s="54" t="s">
        <v>79</v>
      </c>
      <c r="D4" s="54" t="s">
        <v>79</v>
      </c>
      <c r="E4" s="54" t="s">
        <v>79</v>
      </c>
      <c r="F4" s="54" t="s">
        <v>79</v>
      </c>
      <c r="G4" s="54" t="s">
        <v>79</v>
      </c>
      <c r="H4" s="54" t="s">
        <v>79</v>
      </c>
      <c r="I4" s="54" t="s">
        <v>79</v>
      </c>
    </row>
    <row r="5" spans="1:9" ht="17.25" thickTop="1" thickBot="1" x14ac:dyDescent="0.3">
      <c r="A5" s="55"/>
      <c r="B5" s="56"/>
      <c r="C5" s="57"/>
      <c r="D5" s="57"/>
      <c r="E5" s="57"/>
      <c r="F5" s="57"/>
      <c r="G5" s="57"/>
      <c r="H5" s="57"/>
      <c r="I5" s="57"/>
    </row>
    <row r="6" spans="1:9" ht="17.25" thickTop="1" thickBot="1" x14ac:dyDescent="0.3">
      <c r="A6" s="52" t="s">
        <v>81</v>
      </c>
      <c r="B6" s="53" t="s">
        <v>84</v>
      </c>
      <c r="C6" s="54"/>
      <c r="D6" s="54"/>
      <c r="E6" s="54"/>
      <c r="F6" s="54"/>
      <c r="G6" s="54"/>
      <c r="H6" s="54"/>
      <c r="I6" s="54"/>
    </row>
    <row r="7" spans="1:9" ht="17.25" thickTop="1" thickBot="1" x14ac:dyDescent="0.3">
      <c r="A7" s="52" t="s">
        <v>110</v>
      </c>
      <c r="B7" s="53" t="s">
        <v>284</v>
      </c>
      <c r="C7" s="54" t="s">
        <v>79</v>
      </c>
      <c r="D7" s="54"/>
      <c r="E7" s="54"/>
      <c r="F7" s="54"/>
      <c r="G7" s="54"/>
      <c r="H7" s="54"/>
      <c r="I7" s="54"/>
    </row>
    <row r="8" spans="1:9" ht="17.25" thickTop="1" thickBot="1" x14ac:dyDescent="0.3">
      <c r="A8" s="52" t="s">
        <v>260</v>
      </c>
      <c r="B8" s="53" t="s">
        <v>262</v>
      </c>
      <c r="C8" s="54"/>
      <c r="D8" s="54" t="s">
        <v>79</v>
      </c>
      <c r="E8" s="54"/>
      <c r="F8" s="54"/>
      <c r="G8" s="54"/>
      <c r="H8" s="54"/>
      <c r="I8" s="54"/>
    </row>
    <row r="9" spans="1:9" ht="17.25" thickTop="1" thickBot="1" x14ac:dyDescent="0.3">
      <c r="A9" s="52" t="s">
        <v>261</v>
      </c>
      <c r="B9" s="53" t="s">
        <v>263</v>
      </c>
      <c r="C9" s="54"/>
      <c r="D9" s="54"/>
      <c r="E9" s="54" t="s">
        <v>79</v>
      </c>
      <c r="F9" s="54"/>
      <c r="G9" s="54"/>
      <c r="H9" s="54"/>
      <c r="I9" s="54"/>
    </row>
    <row r="10" spans="1:9" ht="17.25" thickTop="1" thickBot="1" x14ac:dyDescent="0.3">
      <c r="A10" s="52" t="s">
        <v>285</v>
      </c>
      <c r="B10" s="53" t="s">
        <v>289</v>
      </c>
      <c r="C10" s="54"/>
      <c r="D10" s="54"/>
      <c r="E10" s="54"/>
      <c r="F10" s="54" t="s">
        <v>79</v>
      </c>
      <c r="G10" s="54"/>
      <c r="H10" s="54"/>
      <c r="I10" s="54"/>
    </row>
    <row r="11" spans="1:9" ht="18.75" customHeight="1" thickTop="1" thickBot="1" x14ac:dyDescent="0.3">
      <c r="A11" s="52" t="s">
        <v>286</v>
      </c>
      <c r="B11" s="53" t="s">
        <v>298</v>
      </c>
      <c r="C11" s="54"/>
      <c r="D11" s="54"/>
      <c r="E11" s="54"/>
      <c r="F11" s="54"/>
      <c r="G11" s="54" t="s">
        <v>79</v>
      </c>
      <c r="H11" s="54"/>
      <c r="I11" s="54"/>
    </row>
    <row r="12" spans="1:9" ht="17.25" thickTop="1" thickBot="1" x14ac:dyDescent="0.3">
      <c r="A12" s="52" t="s">
        <v>287</v>
      </c>
      <c r="B12" s="53" t="s">
        <v>264</v>
      </c>
      <c r="C12" s="54"/>
      <c r="D12" s="54"/>
      <c r="E12" s="54"/>
      <c r="F12" s="54"/>
      <c r="G12" s="54"/>
      <c r="H12" s="54" t="s">
        <v>79</v>
      </c>
      <c r="I12" s="54"/>
    </row>
    <row r="13" spans="1:9" ht="17.25" thickTop="1" thickBot="1" x14ac:dyDescent="0.3">
      <c r="A13" s="52" t="s">
        <v>288</v>
      </c>
      <c r="B13" s="53" t="s">
        <v>265</v>
      </c>
      <c r="C13" s="54"/>
      <c r="D13" s="54"/>
      <c r="E13" s="54"/>
      <c r="F13" s="54"/>
      <c r="G13" s="54"/>
      <c r="H13" s="54"/>
      <c r="I13" s="54" t="s">
        <v>79</v>
      </c>
    </row>
    <row r="14" spans="1:9" ht="17.25" thickTop="1" thickBot="1" x14ac:dyDescent="0.3">
      <c r="A14" s="55"/>
      <c r="B14" s="56"/>
      <c r="C14" s="57"/>
      <c r="D14" s="57"/>
      <c r="E14" s="57"/>
      <c r="F14" s="57"/>
      <c r="G14" s="57"/>
      <c r="H14" s="57"/>
      <c r="I14" s="57"/>
    </row>
    <row r="15" spans="1:9" ht="17.25" thickTop="1" thickBot="1" x14ac:dyDescent="0.3">
      <c r="A15" s="52" t="s">
        <v>83</v>
      </c>
      <c r="B15" s="53" t="s">
        <v>28</v>
      </c>
      <c r="C15" s="54"/>
      <c r="D15" s="54"/>
      <c r="E15" s="54"/>
      <c r="F15" s="54"/>
      <c r="G15" s="54"/>
      <c r="H15" s="54"/>
      <c r="I15" s="54"/>
    </row>
    <row r="16" spans="1:9" ht="17.25" thickTop="1" thickBot="1" x14ac:dyDescent="0.3">
      <c r="A16" s="52" t="s">
        <v>159</v>
      </c>
      <c r="B16" s="53" t="s">
        <v>15</v>
      </c>
      <c r="C16" s="54" t="s">
        <v>79</v>
      </c>
      <c r="D16" s="54" t="s">
        <v>79</v>
      </c>
      <c r="E16" s="54" t="s">
        <v>79</v>
      </c>
      <c r="F16" s="54" t="s">
        <v>79</v>
      </c>
      <c r="G16" s="54" t="s">
        <v>79</v>
      </c>
      <c r="H16" s="54" t="s">
        <v>79</v>
      </c>
      <c r="I16" s="54" t="s">
        <v>79</v>
      </c>
    </row>
    <row r="17" spans="1:9" ht="17.25" thickTop="1" thickBot="1" x14ac:dyDescent="0.3">
      <c r="A17" s="52" t="s">
        <v>160</v>
      </c>
      <c r="B17" s="53" t="s">
        <v>86</v>
      </c>
      <c r="C17" s="54" t="s">
        <v>79</v>
      </c>
      <c r="D17" s="54" t="s">
        <v>79</v>
      </c>
      <c r="E17" s="54" t="s">
        <v>79</v>
      </c>
      <c r="F17" s="54" t="s">
        <v>79</v>
      </c>
      <c r="G17" s="54" t="s">
        <v>79</v>
      </c>
      <c r="H17" s="54" t="s">
        <v>79</v>
      </c>
      <c r="I17" s="54" t="s">
        <v>79</v>
      </c>
    </row>
    <row r="18" spans="1:9" ht="17.25" thickTop="1" thickBot="1" x14ac:dyDescent="0.3">
      <c r="A18" s="52" t="s">
        <v>161</v>
      </c>
      <c r="B18" s="53" t="s">
        <v>120</v>
      </c>
      <c r="C18" s="54" t="s">
        <v>79</v>
      </c>
      <c r="D18" s="54" t="s">
        <v>79</v>
      </c>
      <c r="E18" s="54" t="s">
        <v>79</v>
      </c>
      <c r="F18" s="54" t="s">
        <v>79</v>
      </c>
      <c r="G18" s="54" t="s">
        <v>79</v>
      </c>
      <c r="H18" s="54" t="s">
        <v>79</v>
      </c>
      <c r="I18" s="54" t="s">
        <v>79</v>
      </c>
    </row>
    <row r="19" spans="1:9" ht="17.25" thickTop="1" thickBot="1" x14ac:dyDescent="0.3">
      <c r="A19" s="52" t="s">
        <v>162</v>
      </c>
      <c r="B19" s="53" t="s">
        <v>87</v>
      </c>
      <c r="C19" s="54" t="s">
        <v>79</v>
      </c>
      <c r="D19" s="54" t="s">
        <v>79</v>
      </c>
      <c r="E19" s="54" t="s">
        <v>79</v>
      </c>
      <c r="F19" s="54" t="s">
        <v>79</v>
      </c>
      <c r="G19" s="54" t="s">
        <v>79</v>
      </c>
      <c r="H19" s="54" t="s">
        <v>79</v>
      </c>
      <c r="I19" s="54" t="s">
        <v>79</v>
      </c>
    </row>
    <row r="20" spans="1:9" ht="17.25" thickTop="1" thickBot="1" x14ac:dyDescent="0.3">
      <c r="A20" s="52" t="s">
        <v>163</v>
      </c>
      <c r="B20" s="53" t="s">
        <v>88</v>
      </c>
      <c r="C20" s="54" t="s">
        <v>79</v>
      </c>
      <c r="D20" s="54" t="s">
        <v>79</v>
      </c>
      <c r="E20" s="54" t="s">
        <v>79</v>
      </c>
      <c r="F20" s="54" t="s">
        <v>79</v>
      </c>
      <c r="G20" s="54" t="s">
        <v>79</v>
      </c>
      <c r="H20" s="54" t="s">
        <v>79</v>
      </c>
      <c r="I20" s="54" t="s">
        <v>79</v>
      </c>
    </row>
    <row r="21" spans="1:9" ht="17.25" thickTop="1" thickBot="1" x14ac:dyDescent="0.3">
      <c r="A21" s="52" t="s">
        <v>164</v>
      </c>
      <c r="B21" s="53" t="s">
        <v>89</v>
      </c>
      <c r="C21" s="54"/>
      <c r="D21" s="54"/>
      <c r="E21" s="54"/>
      <c r="F21" s="54" t="s">
        <v>79</v>
      </c>
      <c r="G21" s="54"/>
      <c r="H21" s="54"/>
      <c r="I21" s="54"/>
    </row>
    <row r="22" spans="1:9" ht="17.25" thickTop="1" thickBot="1" x14ac:dyDescent="0.3">
      <c r="A22" s="52" t="s">
        <v>165</v>
      </c>
      <c r="B22" s="53" t="s">
        <v>90</v>
      </c>
      <c r="C22" s="54"/>
      <c r="D22" s="54" t="s">
        <v>79</v>
      </c>
      <c r="E22" s="54" t="s">
        <v>79</v>
      </c>
      <c r="F22" s="54"/>
      <c r="G22" s="54" t="s">
        <v>79</v>
      </c>
      <c r="H22" s="54" t="s">
        <v>79</v>
      </c>
      <c r="I22" s="54"/>
    </row>
    <row r="23" spans="1:9" ht="17.25" thickTop="1" thickBot="1" x14ac:dyDescent="0.3">
      <c r="A23" s="52" t="s">
        <v>166</v>
      </c>
      <c r="B23" s="53" t="s">
        <v>91</v>
      </c>
      <c r="C23" s="54"/>
      <c r="D23" s="54" t="s">
        <v>79</v>
      </c>
      <c r="E23" s="54" t="s">
        <v>79</v>
      </c>
      <c r="F23" s="54"/>
      <c r="G23" s="54" t="s">
        <v>79</v>
      </c>
      <c r="H23" s="54" t="s">
        <v>79</v>
      </c>
      <c r="I23" s="54"/>
    </row>
    <row r="24" spans="1:9" ht="17.25" thickTop="1" thickBot="1" x14ac:dyDescent="0.3">
      <c r="A24" s="52" t="s">
        <v>167</v>
      </c>
      <c r="B24" s="53" t="s">
        <v>92</v>
      </c>
      <c r="C24" s="54"/>
      <c r="D24" s="54" t="s">
        <v>79</v>
      </c>
      <c r="E24" s="54" t="s">
        <v>79</v>
      </c>
      <c r="F24" s="54"/>
      <c r="G24" s="54" t="s">
        <v>79</v>
      </c>
      <c r="H24" s="54" t="s">
        <v>79</v>
      </c>
      <c r="I24" s="54"/>
    </row>
    <row r="25" spans="1:9" ht="17.25" thickTop="1" thickBot="1" x14ac:dyDescent="0.3">
      <c r="A25" s="52" t="s">
        <v>168</v>
      </c>
      <c r="B25" s="53" t="s">
        <v>93</v>
      </c>
      <c r="C25" s="54"/>
      <c r="D25" s="54" t="s">
        <v>79</v>
      </c>
      <c r="E25" s="54" t="s">
        <v>79</v>
      </c>
      <c r="F25" s="54"/>
      <c r="G25" s="54" t="s">
        <v>79</v>
      </c>
      <c r="H25" s="54"/>
      <c r="I25" s="54"/>
    </row>
    <row r="26" spans="1:9" ht="17.25" thickTop="1" thickBot="1" x14ac:dyDescent="0.3">
      <c r="A26" s="52" t="s">
        <v>169</v>
      </c>
      <c r="B26" s="53" t="s">
        <v>94</v>
      </c>
      <c r="C26" s="54"/>
      <c r="D26" s="54" t="s">
        <v>79</v>
      </c>
      <c r="E26" s="54" t="s">
        <v>79</v>
      </c>
      <c r="F26" s="54"/>
      <c r="G26" s="54" t="s">
        <v>79</v>
      </c>
      <c r="H26" s="54" t="s">
        <v>79</v>
      </c>
      <c r="I26" s="54"/>
    </row>
    <row r="27" spans="1:9" ht="17.25" thickTop="1" thickBot="1" x14ac:dyDescent="0.3">
      <c r="A27" s="52" t="s">
        <v>170</v>
      </c>
      <c r="B27" s="53" t="s">
        <v>95</v>
      </c>
      <c r="C27" s="54"/>
      <c r="D27" s="54" t="s">
        <v>79</v>
      </c>
      <c r="E27" s="54" t="s">
        <v>79</v>
      </c>
      <c r="F27" s="54"/>
      <c r="G27" s="54" t="s">
        <v>79</v>
      </c>
      <c r="H27" s="54"/>
      <c r="I27" s="54"/>
    </row>
    <row r="28" spans="1:9" ht="17.25" thickTop="1" thickBot="1" x14ac:dyDescent="0.3">
      <c r="A28" s="52" t="s">
        <v>171</v>
      </c>
      <c r="B28" s="53" t="s">
        <v>96</v>
      </c>
      <c r="C28" s="54"/>
      <c r="D28" s="54" t="s">
        <v>79</v>
      </c>
      <c r="E28" s="54" t="s">
        <v>79</v>
      </c>
      <c r="F28" s="54"/>
      <c r="G28" s="54" t="s">
        <v>79</v>
      </c>
      <c r="H28" s="54"/>
      <c r="I28" s="54"/>
    </row>
    <row r="29" spans="1:9" ht="17.25" thickTop="1" thickBot="1" x14ac:dyDescent="0.3">
      <c r="A29" s="52" t="s">
        <v>172</v>
      </c>
      <c r="B29" s="53" t="s">
        <v>97</v>
      </c>
      <c r="C29" s="54"/>
      <c r="D29" s="54" t="s">
        <v>79</v>
      </c>
      <c r="E29" s="54" t="s">
        <v>79</v>
      </c>
      <c r="F29" s="54"/>
      <c r="G29" s="54" t="s">
        <v>79</v>
      </c>
      <c r="H29" s="54" t="s">
        <v>79</v>
      </c>
      <c r="I29" s="54"/>
    </row>
    <row r="30" spans="1:9" ht="17.25" thickTop="1" thickBot="1" x14ac:dyDescent="0.3">
      <c r="A30" s="52" t="s">
        <v>173</v>
      </c>
      <c r="B30" s="53" t="s">
        <v>98</v>
      </c>
      <c r="C30" s="54"/>
      <c r="D30" s="54" t="s">
        <v>79</v>
      </c>
      <c r="E30" s="54" t="s">
        <v>79</v>
      </c>
      <c r="F30" s="54"/>
      <c r="G30" s="54" t="s">
        <v>79</v>
      </c>
      <c r="H30" s="54"/>
      <c r="I30" s="54"/>
    </row>
    <row r="31" spans="1:9" ht="17.25" thickTop="1" thickBot="1" x14ac:dyDescent="0.3">
      <c r="A31" s="52" t="s">
        <v>174</v>
      </c>
      <c r="B31" s="53" t="s">
        <v>99</v>
      </c>
      <c r="C31" s="54"/>
      <c r="D31" s="54" t="s">
        <v>79</v>
      </c>
      <c r="E31" s="54" t="s">
        <v>79</v>
      </c>
      <c r="F31" s="54"/>
      <c r="G31" s="54" t="s">
        <v>79</v>
      </c>
      <c r="H31" s="54"/>
      <c r="I31" s="54"/>
    </row>
    <row r="32" spans="1:9" ht="17.25" thickTop="1" thickBot="1" x14ac:dyDescent="0.3">
      <c r="A32" s="52" t="s">
        <v>175</v>
      </c>
      <c r="B32" s="53" t="s">
        <v>23</v>
      </c>
      <c r="C32" s="54"/>
      <c r="D32" s="54"/>
      <c r="E32" s="54"/>
      <c r="F32" s="54"/>
      <c r="G32" s="54"/>
      <c r="H32" s="54" t="s">
        <v>79</v>
      </c>
      <c r="I32" s="54"/>
    </row>
    <row r="33" spans="1:9" ht="17.25" thickTop="1" thickBot="1" x14ac:dyDescent="0.3">
      <c r="A33" s="52" t="s">
        <v>176</v>
      </c>
      <c r="B33" s="53" t="s">
        <v>100</v>
      </c>
      <c r="C33" s="54"/>
      <c r="D33" s="54"/>
      <c r="E33" s="54"/>
      <c r="F33" s="54"/>
      <c r="G33" s="54"/>
      <c r="H33" s="54" t="s">
        <v>79</v>
      </c>
      <c r="I33" s="54"/>
    </row>
    <row r="34" spans="1:9" ht="17.25" thickTop="1" thickBot="1" x14ac:dyDescent="0.3">
      <c r="A34" s="55"/>
      <c r="B34" s="56"/>
      <c r="C34" s="57"/>
      <c r="D34" s="57"/>
      <c r="E34" s="57"/>
      <c r="F34" s="57"/>
      <c r="G34" s="57"/>
      <c r="H34" s="57"/>
      <c r="I34" s="57"/>
    </row>
    <row r="35" spans="1:9" ht="17.25" thickTop="1" thickBot="1" x14ac:dyDescent="0.3">
      <c r="A35" s="52" t="s">
        <v>85</v>
      </c>
      <c r="B35" s="53" t="s">
        <v>69</v>
      </c>
      <c r="C35" s="54"/>
      <c r="D35" s="54" t="s">
        <v>79</v>
      </c>
      <c r="E35" s="54" t="s">
        <v>79</v>
      </c>
      <c r="F35" s="54" t="s">
        <v>79</v>
      </c>
      <c r="G35" s="54" t="s">
        <v>79</v>
      </c>
      <c r="H35" s="54" t="s">
        <v>79</v>
      </c>
      <c r="I35" s="54" t="s">
        <v>79</v>
      </c>
    </row>
    <row r="36" spans="1:9" ht="17.25" thickTop="1" thickBot="1" x14ac:dyDescent="0.3">
      <c r="A36" s="52" t="s">
        <v>111</v>
      </c>
      <c r="B36" s="53" t="s">
        <v>109</v>
      </c>
      <c r="C36" s="54" t="s">
        <v>79</v>
      </c>
      <c r="D36" s="54" t="s">
        <v>79</v>
      </c>
      <c r="E36" s="54" t="s">
        <v>79</v>
      </c>
      <c r="F36" s="54" t="s">
        <v>79</v>
      </c>
      <c r="G36" s="54" t="s">
        <v>79</v>
      </c>
      <c r="H36" s="54" t="s">
        <v>79</v>
      </c>
      <c r="I36" s="54" t="s">
        <v>79</v>
      </c>
    </row>
    <row r="37" spans="1:9" ht="17.25" thickTop="1" thickBot="1" x14ac:dyDescent="0.3">
      <c r="A37" s="52" t="s">
        <v>101</v>
      </c>
      <c r="B37" s="53" t="s">
        <v>38</v>
      </c>
      <c r="C37" s="54" t="s">
        <v>79</v>
      </c>
      <c r="D37" s="54" t="s">
        <v>79</v>
      </c>
      <c r="E37" s="54" t="s">
        <v>79</v>
      </c>
      <c r="F37" s="54" t="s">
        <v>79</v>
      </c>
      <c r="G37" s="54" t="s">
        <v>79</v>
      </c>
      <c r="H37" s="54" t="s">
        <v>79</v>
      </c>
      <c r="I37" s="54" t="s">
        <v>79</v>
      </c>
    </row>
    <row r="38" spans="1:9" ht="17.25" thickTop="1" thickBot="1" x14ac:dyDescent="0.3">
      <c r="A38" s="52" t="s">
        <v>108</v>
      </c>
      <c r="B38" s="53" t="s">
        <v>80</v>
      </c>
      <c r="C38" s="54" t="s">
        <v>79</v>
      </c>
      <c r="D38" s="54" t="s">
        <v>79</v>
      </c>
      <c r="E38" s="54" t="s">
        <v>79</v>
      </c>
      <c r="F38" s="54" t="s">
        <v>79</v>
      </c>
      <c r="G38" s="54" t="s">
        <v>79</v>
      </c>
      <c r="H38" s="54" t="s">
        <v>79</v>
      </c>
      <c r="I38" s="54" t="s">
        <v>79</v>
      </c>
    </row>
    <row r="39" spans="1:9" ht="17.25" thickTop="1" thickBot="1" x14ac:dyDescent="0.3">
      <c r="A39" s="55"/>
      <c r="B39" s="56"/>
      <c r="C39" s="57"/>
      <c r="D39" s="57"/>
      <c r="E39" s="57"/>
      <c r="F39" s="57"/>
      <c r="G39" s="57"/>
      <c r="H39" s="57"/>
      <c r="I39" s="57"/>
    </row>
    <row r="40" spans="1:9" ht="17.25" thickTop="1" thickBot="1" x14ac:dyDescent="0.3">
      <c r="A40" s="127" t="s">
        <v>112</v>
      </c>
      <c r="B40" s="128" t="s">
        <v>115</v>
      </c>
      <c r="C40" s="129"/>
      <c r="D40" s="129"/>
      <c r="E40" s="129"/>
      <c r="F40" s="129"/>
      <c r="G40" s="129"/>
      <c r="H40" s="129"/>
      <c r="I40" s="129" t="s">
        <v>79</v>
      </c>
    </row>
    <row r="41" spans="1:9" ht="17.25" thickTop="1" thickBot="1" x14ac:dyDescent="0.3">
      <c r="A41" s="127" t="s">
        <v>113</v>
      </c>
      <c r="B41" s="128" t="s">
        <v>117</v>
      </c>
      <c r="C41" s="129"/>
      <c r="D41" s="129"/>
      <c r="E41" s="129"/>
      <c r="F41" s="129"/>
      <c r="G41" s="129"/>
      <c r="H41" s="129"/>
      <c r="I41" s="129" t="s">
        <v>79</v>
      </c>
    </row>
    <row r="42" spans="1:9" ht="17.25" thickTop="1" thickBot="1" x14ac:dyDescent="0.3">
      <c r="A42" s="127" t="s">
        <v>114</v>
      </c>
      <c r="B42" s="128" t="s">
        <v>116</v>
      </c>
      <c r="C42" s="129"/>
      <c r="D42" s="129"/>
      <c r="E42" s="129"/>
      <c r="F42" s="129"/>
      <c r="G42" s="129"/>
      <c r="H42" s="129"/>
      <c r="I42" s="129" t="s">
        <v>79</v>
      </c>
    </row>
    <row r="43" spans="1:9" ht="17.25" thickTop="1" thickBot="1" x14ac:dyDescent="0.3">
      <c r="A43" s="127" t="s">
        <v>153</v>
      </c>
      <c r="B43" s="128" t="s">
        <v>154</v>
      </c>
      <c r="C43" s="129"/>
      <c r="D43" s="129"/>
      <c r="E43" s="129"/>
      <c r="F43" s="129"/>
      <c r="G43" s="129"/>
      <c r="H43" s="129"/>
      <c r="I43" s="129" t="s">
        <v>79</v>
      </c>
    </row>
    <row r="44" spans="1:9" ht="16.5" thickTop="1" x14ac:dyDescent="0.25">
      <c r="A44" s="58"/>
      <c r="F44" s="7" t="s">
        <v>104</v>
      </c>
      <c r="I44" s="59"/>
    </row>
    <row r="45" spans="1:9" x14ac:dyDescent="0.25">
      <c r="A45" s="60" t="s">
        <v>102</v>
      </c>
      <c r="B45" s="11"/>
      <c r="F45" s="7" t="s">
        <v>105</v>
      </c>
      <c r="G45" s="143" t="str">
        <f>+'Form A - Claim Form'!C7</f>
        <v>Polly Cracker</v>
      </c>
      <c r="H45" s="143"/>
      <c r="I45" s="144"/>
    </row>
    <row r="46" spans="1:9" x14ac:dyDescent="0.25">
      <c r="A46" s="60"/>
      <c r="F46" s="7" t="s">
        <v>1</v>
      </c>
      <c r="G46" s="145" t="str">
        <f>+'Form A - Claim Form'!C8</f>
        <v>Manager of Special Projects</v>
      </c>
      <c r="H46" s="145"/>
      <c r="I46" s="146"/>
    </row>
    <row r="47" spans="1:9" x14ac:dyDescent="0.25">
      <c r="A47" s="60" t="s">
        <v>0</v>
      </c>
      <c r="B47" s="11"/>
      <c r="F47" s="7" t="s">
        <v>107</v>
      </c>
      <c r="G47" s="143" t="str">
        <f>+'Form A - Claim Form'!C9</f>
        <v>805-555-1212</v>
      </c>
      <c r="H47" s="143"/>
      <c r="I47" s="144"/>
    </row>
    <row r="48" spans="1:9" ht="16.5" thickBot="1" x14ac:dyDescent="0.3">
      <c r="A48" s="126"/>
      <c r="B48" s="61"/>
      <c r="C48" s="61"/>
      <c r="D48" s="61"/>
      <c r="E48" s="61"/>
      <c r="F48" s="62" t="s">
        <v>106</v>
      </c>
      <c r="G48" s="147" t="str">
        <f>+'Form A - Claim Form'!C10</f>
        <v>polly.cracker@newtown.org</v>
      </c>
      <c r="H48" s="147"/>
      <c r="I48" s="148"/>
    </row>
    <row r="50" spans="1:1" x14ac:dyDescent="0.25">
      <c r="A50" s="72" t="s">
        <v>300</v>
      </c>
    </row>
  </sheetData>
  <mergeCells count="5">
    <mergeCell ref="G45:I45"/>
    <mergeCell ref="G46:I46"/>
    <mergeCell ref="G47:I47"/>
    <mergeCell ref="G48:I48"/>
    <mergeCell ref="A1:I1"/>
  </mergeCells>
  <pageMargins left="0.7" right="0.7" top="0.75" bottom="0.75" header="0.3" footer="0.3"/>
  <pageSetup scale="62" orientation="portrait" horizontalDpi="4294967295" verticalDpi="4294967295" r:id="rId1"/>
  <headerFooter>
    <oddHeader>&amp;C&amp;"AriL,Bold"&amp;16Transportation Development Act 
Form F - Checklist</oddHead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6"/>
  <sheetViews>
    <sheetView showGridLines="0" view="pageLayout" zoomScale="70" zoomScaleNormal="100" zoomScalePageLayoutView="70" workbookViewId="0">
      <selection activeCell="C9" sqref="C9"/>
    </sheetView>
  </sheetViews>
  <sheetFormatPr defaultColWidth="9.140625" defaultRowHeight="15.75" x14ac:dyDescent="0.25"/>
  <cols>
    <col min="1" max="1" width="7.5703125" style="28" customWidth="1"/>
    <col min="2" max="2" width="63.7109375" style="27" customWidth="1"/>
    <col min="3" max="3" width="20.7109375" style="18" customWidth="1"/>
    <col min="4" max="4" width="4.7109375" style="18" customWidth="1"/>
    <col min="5" max="5" width="20.7109375" style="18" customWidth="1"/>
    <col min="6" max="16384" width="9.140625" style="18"/>
  </cols>
  <sheetData>
    <row r="1" spans="1:5" x14ac:dyDescent="0.25">
      <c r="C1" s="39"/>
      <c r="D1" s="40"/>
      <c r="E1" s="40"/>
    </row>
    <row r="2" spans="1:5" x14ac:dyDescent="0.25">
      <c r="C2" s="39"/>
      <c r="D2" s="40"/>
      <c r="E2" s="40"/>
    </row>
    <row r="3" spans="1:5" x14ac:dyDescent="0.25">
      <c r="A3" s="77" t="s">
        <v>51</v>
      </c>
      <c r="B3" s="18"/>
      <c r="C3" s="19"/>
    </row>
    <row r="4" spans="1:5" x14ac:dyDescent="0.25">
      <c r="A4" s="77">
        <v>1</v>
      </c>
      <c r="B4" s="20" t="s">
        <v>6</v>
      </c>
      <c r="C4" s="88" t="str">
        <f>+'Form A - Claim Form'!C3</f>
        <v>2026/2027</v>
      </c>
    </row>
    <row r="5" spans="1:5" x14ac:dyDescent="0.25">
      <c r="A5" s="77">
        <v>2</v>
      </c>
      <c r="B5" s="20" t="s">
        <v>48</v>
      </c>
      <c r="C5" s="88" t="str">
        <f>+'Form A - Claim Form'!C4</f>
        <v>City of Newtown</v>
      </c>
    </row>
    <row r="6" spans="1:5" x14ac:dyDescent="0.25">
      <c r="B6" s="29"/>
      <c r="C6" s="29"/>
      <c r="D6" s="29"/>
      <c r="E6" s="29"/>
    </row>
    <row r="7" spans="1:5" x14ac:dyDescent="0.25">
      <c r="C7" s="133" t="s">
        <v>57</v>
      </c>
      <c r="D7" s="133"/>
      <c r="E7" s="133"/>
    </row>
    <row r="8" spans="1:5" ht="15.95" customHeight="1" x14ac:dyDescent="0.25">
      <c r="B8" s="18"/>
      <c r="C8" s="47" t="s">
        <v>56</v>
      </c>
      <c r="D8" s="47"/>
      <c r="E8" s="47" t="s">
        <v>135</v>
      </c>
    </row>
    <row r="9" spans="1:5" ht="15.95" customHeight="1" x14ac:dyDescent="0.25">
      <c r="A9" s="77">
        <v>3</v>
      </c>
      <c r="B9" s="20" t="s">
        <v>224</v>
      </c>
      <c r="C9" s="87" t="s">
        <v>336</v>
      </c>
      <c r="D9" s="77"/>
      <c r="E9" s="119" t="str">
        <f>+C4</f>
        <v>2026/2027</v>
      </c>
    </row>
    <row r="10" spans="1:5" ht="15.95" customHeight="1" x14ac:dyDescent="0.25">
      <c r="A10" s="77">
        <v>4</v>
      </c>
      <c r="B10" s="18" t="s">
        <v>241</v>
      </c>
      <c r="C10" s="68"/>
      <c r="D10" s="34"/>
      <c r="E10" s="70">
        <f>+C28</f>
        <v>0</v>
      </c>
    </row>
    <row r="11" spans="1:5" ht="15.95" customHeight="1" x14ac:dyDescent="0.25">
      <c r="A11" s="77"/>
      <c r="B11" s="28" t="s">
        <v>60</v>
      </c>
      <c r="C11" s="74"/>
      <c r="D11" s="48"/>
      <c r="E11" s="74"/>
    </row>
    <row r="12" spans="1:5" ht="15.95" customHeight="1" x14ac:dyDescent="0.25">
      <c r="A12" s="77">
        <v>5</v>
      </c>
      <c r="B12" s="18" t="s">
        <v>62</v>
      </c>
      <c r="C12" s="68"/>
      <c r="D12" s="34"/>
      <c r="E12" s="68"/>
    </row>
    <row r="13" spans="1:5" ht="15.95" customHeight="1" x14ac:dyDescent="0.25">
      <c r="A13" s="77">
        <v>6</v>
      </c>
      <c r="B13" s="18" t="s">
        <v>177</v>
      </c>
      <c r="C13" s="68"/>
      <c r="D13" s="34"/>
      <c r="E13" s="68"/>
    </row>
    <row r="14" spans="1:5" ht="15.95" customHeight="1" x14ac:dyDescent="0.25">
      <c r="A14" s="77">
        <v>7</v>
      </c>
      <c r="B14" s="18" t="s">
        <v>211</v>
      </c>
      <c r="C14" s="68">
        <v>0</v>
      </c>
      <c r="D14" s="34"/>
      <c r="E14" s="68"/>
    </row>
    <row r="15" spans="1:5" ht="15.95" customHeight="1" x14ac:dyDescent="0.25">
      <c r="A15" s="77">
        <v>8</v>
      </c>
      <c r="B15" s="18" t="s">
        <v>68</v>
      </c>
      <c r="C15" s="68"/>
      <c r="D15" s="34"/>
      <c r="E15" s="68"/>
    </row>
    <row r="16" spans="1:5" ht="15.95" customHeight="1" x14ac:dyDescent="0.25">
      <c r="A16" s="77">
        <v>9</v>
      </c>
      <c r="B16" s="18" t="s">
        <v>64</v>
      </c>
      <c r="C16" s="68"/>
      <c r="D16" s="34"/>
      <c r="E16" s="68"/>
    </row>
    <row r="17" spans="1:5" ht="15.95" customHeight="1" x14ac:dyDescent="0.25">
      <c r="A17" s="77">
        <v>10</v>
      </c>
      <c r="B17" s="18" t="s">
        <v>65</v>
      </c>
      <c r="C17" s="68"/>
      <c r="D17" s="34"/>
      <c r="E17" s="68"/>
    </row>
    <row r="18" spans="1:5" ht="15.95" customHeight="1" x14ac:dyDescent="0.25">
      <c r="A18" s="77">
        <v>11</v>
      </c>
      <c r="B18" s="18" t="s">
        <v>10</v>
      </c>
      <c r="C18" s="68"/>
      <c r="D18" s="34"/>
      <c r="E18" s="68"/>
    </row>
    <row r="19" spans="1:5" ht="15.95" customHeight="1" x14ac:dyDescent="0.25">
      <c r="A19" s="77">
        <v>12</v>
      </c>
      <c r="B19" s="28" t="s">
        <v>8</v>
      </c>
      <c r="C19" s="35">
        <f>SUM(C10:C18)</f>
        <v>0</v>
      </c>
      <c r="D19" s="35"/>
      <c r="E19" s="35">
        <f>SUM(E10:E18)</f>
        <v>0</v>
      </c>
    </row>
    <row r="20" spans="1:5" ht="15.95" customHeight="1" x14ac:dyDescent="0.25">
      <c r="B20" s="18"/>
      <c r="C20" s="34"/>
      <c r="D20" s="34"/>
      <c r="E20" s="34"/>
    </row>
    <row r="21" spans="1:5" ht="15.95" customHeight="1" x14ac:dyDescent="0.25">
      <c r="A21" s="77"/>
      <c r="B21" s="28" t="s">
        <v>142</v>
      </c>
      <c r="C21" s="34"/>
      <c r="D21" s="34"/>
      <c r="E21" s="34"/>
    </row>
    <row r="22" spans="1:5" ht="15.95" customHeight="1" x14ac:dyDescent="0.25">
      <c r="A22" s="77">
        <v>13</v>
      </c>
      <c r="B22" s="18" t="s">
        <v>121</v>
      </c>
      <c r="C22" s="68"/>
      <c r="D22" s="34"/>
      <c r="E22" s="68"/>
    </row>
    <row r="23" spans="1:5" ht="15.95" customHeight="1" x14ac:dyDescent="0.25">
      <c r="A23" s="77">
        <v>14</v>
      </c>
      <c r="B23" s="18" t="s">
        <v>122</v>
      </c>
      <c r="C23" s="68"/>
      <c r="D23" s="34"/>
      <c r="E23" s="68"/>
    </row>
    <row r="24" spans="1:5" ht="15.95" customHeight="1" x14ac:dyDescent="0.25">
      <c r="A24" s="77">
        <v>15</v>
      </c>
      <c r="B24" s="18" t="s">
        <v>123</v>
      </c>
      <c r="C24" s="68"/>
      <c r="D24" s="34"/>
      <c r="E24" s="68"/>
    </row>
    <row r="25" spans="1:5" x14ac:dyDescent="0.25">
      <c r="A25" s="77">
        <v>16</v>
      </c>
      <c r="B25" s="18" t="s">
        <v>27</v>
      </c>
      <c r="C25" s="68"/>
      <c r="D25" s="34"/>
      <c r="E25" s="68"/>
    </row>
    <row r="26" spans="1:5" x14ac:dyDescent="0.25">
      <c r="A26" s="77">
        <v>17</v>
      </c>
      <c r="B26" s="28" t="s">
        <v>9</v>
      </c>
      <c r="C26" s="35">
        <f>SUM(C22:C25)</f>
        <v>0</v>
      </c>
      <c r="D26" s="35"/>
      <c r="E26" s="35">
        <f>SUM(E22:E25)</f>
        <v>0</v>
      </c>
    </row>
    <row r="27" spans="1:5" ht="20.25" x14ac:dyDescent="0.55000000000000004">
      <c r="A27" s="77"/>
      <c r="B27" s="28"/>
      <c r="C27" s="41"/>
      <c r="D27" s="41"/>
      <c r="E27" s="41"/>
    </row>
    <row r="28" spans="1:5" ht="16.5" thickBot="1" x14ac:dyDescent="0.3">
      <c r="A28" s="77">
        <v>18</v>
      </c>
      <c r="B28" s="28" t="s">
        <v>124</v>
      </c>
      <c r="C28" s="37">
        <f>+C19-C26</f>
        <v>0</v>
      </c>
      <c r="D28" s="37"/>
      <c r="E28" s="37">
        <f>+E19-E26</f>
        <v>0</v>
      </c>
    </row>
    <row r="29" spans="1:5" ht="16.5" thickTop="1" x14ac:dyDescent="0.25">
      <c r="A29" s="77"/>
      <c r="B29" s="28"/>
    </row>
    <row r="30" spans="1:5" x14ac:dyDescent="0.25">
      <c r="A30" s="77">
        <v>19</v>
      </c>
      <c r="B30" s="28" t="s">
        <v>301</v>
      </c>
    </row>
    <row r="31" spans="1:5" x14ac:dyDescent="0.25">
      <c r="A31" s="77"/>
      <c r="B31" s="28"/>
    </row>
    <row r="32" spans="1:5" ht="15" x14ac:dyDescent="0.2">
      <c r="A32" s="92" t="s">
        <v>250</v>
      </c>
      <c r="B32" s="134"/>
      <c r="C32" s="134"/>
      <c r="D32" s="134"/>
      <c r="E32" s="134"/>
    </row>
    <row r="33" spans="1:5" ht="15" x14ac:dyDescent="0.2">
      <c r="A33" s="92" t="s">
        <v>251</v>
      </c>
      <c r="B33" s="132"/>
      <c r="C33" s="132"/>
      <c r="D33" s="132"/>
      <c r="E33" s="132"/>
    </row>
    <row r="34" spans="1:5" ht="15" x14ac:dyDescent="0.2">
      <c r="A34" s="92" t="s">
        <v>302</v>
      </c>
      <c r="B34" s="125"/>
      <c r="C34" s="125"/>
      <c r="D34" s="125"/>
      <c r="E34" s="125"/>
    </row>
    <row r="35" spans="1:5" ht="15" x14ac:dyDescent="0.2">
      <c r="A35" s="92" t="s">
        <v>253</v>
      </c>
      <c r="B35" s="125"/>
      <c r="C35" s="125"/>
      <c r="D35" s="125"/>
      <c r="E35" s="125"/>
    </row>
    <row r="36" spans="1:5" ht="15" x14ac:dyDescent="0.2">
      <c r="A36" s="92" t="s">
        <v>276</v>
      </c>
      <c r="B36" s="132"/>
      <c r="C36" s="132"/>
      <c r="D36" s="132"/>
      <c r="E36" s="132"/>
    </row>
    <row r="37" spans="1:5" ht="15" x14ac:dyDescent="0.2">
      <c r="A37" s="92" t="s">
        <v>254</v>
      </c>
      <c r="B37" s="132"/>
      <c r="C37" s="132"/>
      <c r="D37" s="132"/>
      <c r="E37" s="132"/>
    </row>
    <row r="38" spans="1:5" ht="15" x14ac:dyDescent="0.2">
      <c r="A38" s="92" t="s">
        <v>244</v>
      </c>
      <c r="B38" s="132"/>
      <c r="C38" s="132"/>
      <c r="D38" s="132"/>
      <c r="E38" s="132"/>
    </row>
    <row r="39" spans="1:5" ht="15" x14ac:dyDescent="0.2">
      <c r="A39" s="92" t="s">
        <v>282</v>
      </c>
      <c r="B39" s="125"/>
      <c r="C39" s="125"/>
      <c r="D39" s="125"/>
      <c r="E39" s="125"/>
    </row>
    <row r="40" spans="1:5" ht="15" x14ac:dyDescent="0.2">
      <c r="A40" s="92" t="s">
        <v>256</v>
      </c>
      <c r="B40" s="132"/>
      <c r="C40" s="132"/>
      <c r="D40" s="132"/>
      <c r="E40" s="132"/>
    </row>
    <row r="41" spans="1:5" ht="15" x14ac:dyDescent="0.2">
      <c r="A41" s="92" t="s">
        <v>277</v>
      </c>
      <c r="B41" s="132"/>
      <c r="C41" s="132"/>
      <c r="D41" s="132"/>
      <c r="E41" s="132"/>
    </row>
    <row r="42" spans="1:5" ht="15" x14ac:dyDescent="0.2">
      <c r="A42" s="92" t="s">
        <v>245</v>
      </c>
      <c r="B42" s="132"/>
      <c r="C42" s="132"/>
      <c r="D42" s="132"/>
      <c r="E42" s="132"/>
    </row>
    <row r="43" spans="1:5" ht="15" x14ac:dyDescent="0.2">
      <c r="A43" s="92" t="s">
        <v>246</v>
      </c>
      <c r="B43" s="132"/>
      <c r="C43" s="132"/>
      <c r="D43" s="132"/>
      <c r="E43" s="132"/>
    </row>
    <row r="46" spans="1:5" ht="15" x14ac:dyDescent="0.2">
      <c r="A46" s="92" t="s">
        <v>330</v>
      </c>
    </row>
  </sheetData>
  <mergeCells count="10">
    <mergeCell ref="B42:E42"/>
    <mergeCell ref="B43:E43"/>
    <mergeCell ref="C7:E7"/>
    <mergeCell ref="B41:E41"/>
    <mergeCell ref="B32:E32"/>
    <mergeCell ref="B33:E33"/>
    <mergeCell ref="B36:E36"/>
    <mergeCell ref="B37:E37"/>
    <mergeCell ref="B38:E38"/>
    <mergeCell ref="B40:E40"/>
  </mergeCells>
  <pageMargins left="0.7" right="0.7" top="0.75" bottom="0.75" header="0.3" footer="0.3"/>
  <pageSetup scale="70" orientation="portrait" r:id="rId1"/>
  <headerFooter>
    <oddHeader>&amp;C&amp;"Arial,Bold"&amp;16Transportation Development Act 
Form B1 - Financial Reporting Form LTF Article 3</oddHead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83"/>
  <sheetViews>
    <sheetView showGridLines="0" view="pageLayout" topLeftCell="A19" zoomScale="70" zoomScaleNormal="70" zoomScalePageLayoutView="70" workbookViewId="0">
      <selection activeCell="B3" sqref="B3"/>
    </sheetView>
  </sheetViews>
  <sheetFormatPr defaultColWidth="9.140625" defaultRowHeight="15.75" x14ac:dyDescent="0.25"/>
  <cols>
    <col min="1" max="1" width="5.140625" style="28" customWidth="1"/>
    <col min="2" max="2" width="67.85546875" style="27" customWidth="1"/>
    <col min="3" max="3" width="20.140625" style="18" customWidth="1"/>
    <col min="4" max="4" width="2" style="18" customWidth="1"/>
    <col min="5" max="5" width="20.28515625" style="18" customWidth="1"/>
    <col min="6" max="6" width="2.85546875" style="18" customWidth="1"/>
    <col min="7" max="7" width="20" style="18" bestFit="1" customWidth="1"/>
    <col min="8" max="8" width="1.85546875" style="18" customWidth="1"/>
    <col min="9" max="9" width="20" style="18" customWidth="1"/>
    <col min="10" max="16384" width="9.140625" style="18"/>
  </cols>
  <sheetData>
    <row r="1" spans="1:9" x14ac:dyDescent="0.25">
      <c r="C1" s="39"/>
      <c r="D1" s="40"/>
      <c r="E1" s="40"/>
    </row>
    <row r="2" spans="1:9" x14ac:dyDescent="0.25">
      <c r="C2" s="39"/>
      <c r="D2" s="40"/>
      <c r="E2" s="40"/>
    </row>
    <row r="3" spans="1:9" x14ac:dyDescent="0.25">
      <c r="A3" s="77" t="s">
        <v>51</v>
      </c>
      <c r="B3" s="18"/>
      <c r="C3" s="19"/>
    </row>
    <row r="4" spans="1:9" x14ac:dyDescent="0.25">
      <c r="A4" s="77">
        <v>1</v>
      </c>
      <c r="B4" s="20" t="s">
        <v>6</v>
      </c>
      <c r="C4" s="88" t="str">
        <f>+'Form A - Claim Form'!C3</f>
        <v>2026/2027</v>
      </c>
    </row>
    <row r="5" spans="1:9" x14ac:dyDescent="0.25">
      <c r="A5" s="77">
        <v>2</v>
      </c>
      <c r="B5" s="20" t="s">
        <v>48</v>
      </c>
      <c r="C5" s="88" t="str">
        <f>+'Form A - Claim Form'!C4</f>
        <v>City of Newtown</v>
      </c>
    </row>
    <row r="6" spans="1:9" x14ac:dyDescent="0.25">
      <c r="B6" s="29"/>
      <c r="C6" s="29"/>
      <c r="D6" s="29"/>
      <c r="E6" s="29"/>
      <c r="F6" s="29"/>
      <c r="G6" s="29"/>
      <c r="H6" s="29"/>
      <c r="I6" s="29"/>
    </row>
    <row r="7" spans="1:9" x14ac:dyDescent="0.25">
      <c r="C7" s="133" t="s">
        <v>57</v>
      </c>
      <c r="D7" s="133"/>
      <c r="E7" s="133"/>
      <c r="F7" s="47"/>
      <c r="G7" s="133" t="s">
        <v>58</v>
      </c>
      <c r="H7" s="133"/>
      <c r="I7" s="133"/>
    </row>
    <row r="8" spans="1:9" ht="15.95" customHeight="1" x14ac:dyDescent="0.25">
      <c r="B8" s="18"/>
      <c r="C8" s="47" t="s">
        <v>56</v>
      </c>
      <c r="D8" s="47"/>
      <c r="E8" s="47" t="s">
        <v>135</v>
      </c>
      <c r="F8" s="47"/>
      <c r="G8" s="47" t="s">
        <v>56</v>
      </c>
      <c r="H8" s="47"/>
      <c r="I8" s="47" t="s">
        <v>135</v>
      </c>
    </row>
    <row r="9" spans="1:9" ht="15.95" customHeight="1" x14ac:dyDescent="0.25">
      <c r="A9" s="77">
        <v>3</v>
      </c>
      <c r="B9" s="20" t="s">
        <v>224</v>
      </c>
      <c r="C9" s="87" t="str">
        <f>'Form B1 - Art3'!C9</f>
        <v>2025/2026</v>
      </c>
      <c r="D9" s="77"/>
      <c r="E9" s="89" t="str">
        <f>+C4</f>
        <v>2026/2027</v>
      </c>
      <c r="F9" s="90"/>
      <c r="G9" s="89" t="str">
        <f>+C9</f>
        <v>2025/2026</v>
      </c>
      <c r="H9" s="77"/>
      <c r="I9" s="89" t="str">
        <f>+E9</f>
        <v>2026/2027</v>
      </c>
    </row>
    <row r="10" spans="1:9" ht="15.95" customHeight="1" x14ac:dyDescent="0.25">
      <c r="A10" s="77">
        <v>4</v>
      </c>
      <c r="B10" s="18" t="s">
        <v>242</v>
      </c>
      <c r="C10" s="68"/>
      <c r="D10" s="34"/>
      <c r="E10" s="70">
        <f>+C34</f>
        <v>0</v>
      </c>
      <c r="F10" s="48"/>
      <c r="G10" s="68">
        <v>0</v>
      </c>
      <c r="I10" s="71">
        <f>+G34</f>
        <v>0</v>
      </c>
    </row>
    <row r="11" spans="1:9" ht="15.95" customHeight="1" x14ac:dyDescent="0.25">
      <c r="A11" s="77"/>
      <c r="B11" s="28" t="s">
        <v>60</v>
      </c>
      <c r="C11" s="74"/>
      <c r="D11" s="48"/>
      <c r="E11" s="74"/>
      <c r="F11" s="48"/>
      <c r="G11" s="74"/>
      <c r="H11" s="48"/>
      <c r="I11" s="74"/>
    </row>
    <row r="12" spans="1:9" ht="15.95" customHeight="1" x14ac:dyDescent="0.25">
      <c r="A12" s="77">
        <v>5</v>
      </c>
      <c r="B12" s="18" t="s">
        <v>62</v>
      </c>
      <c r="C12" s="68"/>
      <c r="D12" s="34"/>
      <c r="E12" s="68"/>
      <c r="F12" s="48"/>
      <c r="G12" s="68"/>
      <c r="H12" s="34"/>
      <c r="I12" s="68"/>
    </row>
    <row r="13" spans="1:9" ht="15.95" customHeight="1" x14ac:dyDescent="0.25">
      <c r="A13" s="77"/>
      <c r="B13" s="28" t="s">
        <v>155</v>
      </c>
      <c r="C13" s="74"/>
      <c r="D13" s="48"/>
      <c r="E13" s="74"/>
      <c r="F13" s="48"/>
      <c r="G13" s="74"/>
      <c r="H13" s="48"/>
      <c r="I13" s="74"/>
    </row>
    <row r="14" spans="1:9" ht="15.95" customHeight="1" x14ac:dyDescent="0.25">
      <c r="A14" s="77">
        <v>6</v>
      </c>
      <c r="B14" s="18" t="s">
        <v>275</v>
      </c>
      <c r="C14" s="68"/>
      <c r="D14" s="34"/>
      <c r="E14" s="68"/>
      <c r="F14" s="48"/>
      <c r="G14" s="68"/>
      <c r="H14" s="34"/>
      <c r="I14" s="68"/>
    </row>
    <row r="15" spans="1:9" ht="15.95" customHeight="1" x14ac:dyDescent="0.25">
      <c r="A15" s="77">
        <v>7</v>
      </c>
      <c r="B15" s="18" t="s">
        <v>272</v>
      </c>
      <c r="C15" s="68"/>
      <c r="D15" s="34"/>
      <c r="E15" s="68"/>
      <c r="F15" s="48"/>
      <c r="G15" s="68"/>
      <c r="H15" s="34"/>
      <c r="I15" s="68"/>
    </row>
    <row r="16" spans="1:9" ht="15.95" customHeight="1" x14ac:dyDescent="0.25">
      <c r="A16" s="77">
        <v>8</v>
      </c>
      <c r="B16" s="18" t="s">
        <v>273</v>
      </c>
      <c r="C16" s="68"/>
      <c r="D16" s="34"/>
      <c r="E16" s="68"/>
      <c r="F16" s="48"/>
      <c r="G16" s="68"/>
      <c r="H16" s="34"/>
      <c r="I16" s="68"/>
    </row>
    <row r="17" spans="1:9" ht="15.95" customHeight="1" x14ac:dyDescent="0.25">
      <c r="A17" s="77">
        <v>9</v>
      </c>
      <c r="B17" s="18" t="s">
        <v>274</v>
      </c>
      <c r="C17" s="68"/>
      <c r="D17" s="34"/>
      <c r="E17" s="68"/>
      <c r="F17" s="48"/>
      <c r="G17" s="68"/>
      <c r="H17" s="34"/>
      <c r="I17" s="68"/>
    </row>
    <row r="18" spans="1:9" ht="15.95" customHeight="1" x14ac:dyDescent="0.25">
      <c r="A18" s="77">
        <v>10</v>
      </c>
      <c r="B18" s="18" t="s">
        <v>303</v>
      </c>
      <c r="C18" s="68"/>
      <c r="D18" s="34"/>
      <c r="E18" s="68"/>
      <c r="F18" s="48"/>
      <c r="G18" s="68"/>
      <c r="H18" s="34"/>
      <c r="I18" s="68"/>
    </row>
    <row r="19" spans="1:9" ht="15.95" customHeight="1" x14ac:dyDescent="0.25">
      <c r="A19" s="77">
        <v>11</v>
      </c>
      <c r="B19" s="18" t="s">
        <v>304</v>
      </c>
      <c r="C19" s="68"/>
      <c r="D19" s="34"/>
      <c r="E19" s="68"/>
      <c r="F19" s="48"/>
      <c r="G19" s="68"/>
      <c r="H19" s="34"/>
      <c r="I19" s="68"/>
    </row>
    <row r="20" spans="1:9" ht="15.95" customHeight="1" x14ac:dyDescent="0.25">
      <c r="A20" s="77">
        <v>12</v>
      </c>
      <c r="B20" s="18" t="s">
        <v>194</v>
      </c>
      <c r="C20" s="68"/>
      <c r="D20" s="34"/>
      <c r="E20" s="68"/>
      <c r="F20" s="48"/>
      <c r="G20" s="68"/>
      <c r="H20" s="34"/>
      <c r="I20" s="68"/>
    </row>
    <row r="21" spans="1:9" ht="15.95" customHeight="1" x14ac:dyDescent="0.25">
      <c r="A21" s="77">
        <v>13</v>
      </c>
      <c r="B21" s="18" t="s">
        <v>139</v>
      </c>
      <c r="C21" s="68"/>
      <c r="D21" s="34"/>
      <c r="E21" s="68"/>
      <c r="F21" s="48"/>
      <c r="G21" s="68"/>
      <c r="H21" s="34"/>
      <c r="I21" s="68"/>
    </row>
    <row r="22" spans="1:9" ht="15.95" customHeight="1" x14ac:dyDescent="0.25">
      <c r="A22" s="77">
        <v>14</v>
      </c>
      <c r="B22" s="18" t="s">
        <v>140</v>
      </c>
      <c r="C22" s="68"/>
      <c r="D22" s="34"/>
      <c r="E22" s="68"/>
      <c r="F22" s="48"/>
      <c r="G22" s="68"/>
      <c r="H22" s="34"/>
      <c r="I22" s="68"/>
    </row>
    <row r="23" spans="1:9" ht="15.95" customHeight="1" x14ac:dyDescent="0.25">
      <c r="A23" s="77">
        <v>15</v>
      </c>
      <c r="B23" s="18" t="s">
        <v>10</v>
      </c>
      <c r="C23" s="68"/>
      <c r="D23" s="34"/>
      <c r="E23" s="68"/>
      <c r="F23" s="48"/>
      <c r="G23" s="68"/>
      <c r="H23" s="34"/>
      <c r="I23" s="68"/>
    </row>
    <row r="24" spans="1:9" ht="15.95" customHeight="1" x14ac:dyDescent="0.25">
      <c r="A24" s="77">
        <v>16</v>
      </c>
      <c r="B24" s="28" t="s">
        <v>8</v>
      </c>
      <c r="C24" s="35">
        <f>SUM(C10:C23)</f>
        <v>0</v>
      </c>
      <c r="D24" s="35"/>
      <c r="E24" s="35">
        <f>SUM(E10:E23)</f>
        <v>0</v>
      </c>
      <c r="F24" s="49"/>
      <c r="G24" s="35">
        <f>SUM(G10:G23)</f>
        <v>0</v>
      </c>
      <c r="H24" s="36"/>
      <c r="I24" s="35">
        <f>SUM(I10:I23)</f>
        <v>0</v>
      </c>
    </row>
    <row r="25" spans="1:9" ht="15.95" customHeight="1" x14ac:dyDescent="0.25">
      <c r="B25" s="18"/>
      <c r="C25" s="73"/>
      <c r="D25" s="48"/>
      <c r="E25" s="73"/>
      <c r="F25" s="48"/>
      <c r="G25" s="73"/>
      <c r="H25" s="48"/>
      <c r="I25" s="73"/>
    </row>
    <row r="26" spans="1:9" ht="15.95" customHeight="1" x14ac:dyDescent="0.25">
      <c r="A26" s="77"/>
      <c r="B26" s="28" t="s">
        <v>142</v>
      </c>
      <c r="C26" s="74"/>
      <c r="D26" s="48"/>
      <c r="E26" s="74"/>
      <c r="F26" s="48"/>
      <c r="G26" s="48"/>
      <c r="H26" s="48"/>
      <c r="I26" s="48"/>
    </row>
    <row r="27" spans="1:9" ht="15.95" customHeight="1" x14ac:dyDescent="0.25">
      <c r="A27" s="77">
        <v>17</v>
      </c>
      <c r="B27" s="18" t="s">
        <v>66</v>
      </c>
      <c r="C27" s="68"/>
      <c r="D27" s="34"/>
      <c r="E27" s="68"/>
      <c r="F27" s="48"/>
      <c r="G27" s="48"/>
      <c r="H27" s="48"/>
      <c r="I27" s="48"/>
    </row>
    <row r="28" spans="1:9" ht="15.95" customHeight="1" x14ac:dyDescent="0.25">
      <c r="A28" s="77">
        <v>18</v>
      </c>
      <c r="B28" s="18" t="s">
        <v>308</v>
      </c>
      <c r="C28" s="68"/>
      <c r="D28" s="34"/>
      <c r="E28" s="68"/>
      <c r="F28" s="48"/>
      <c r="G28" s="74"/>
      <c r="H28" s="48"/>
      <c r="I28" s="74"/>
    </row>
    <row r="29" spans="1:9" ht="15.95" customHeight="1" x14ac:dyDescent="0.25">
      <c r="A29" s="77">
        <v>19</v>
      </c>
      <c r="B29" s="18" t="s">
        <v>137</v>
      </c>
      <c r="C29" s="48"/>
      <c r="D29" s="48"/>
      <c r="E29" s="48"/>
      <c r="F29" s="48"/>
      <c r="G29" s="68"/>
      <c r="H29" s="34"/>
      <c r="I29" s="68"/>
    </row>
    <row r="30" spans="1:9" ht="15.95" customHeight="1" x14ac:dyDescent="0.25">
      <c r="A30" s="77">
        <v>20</v>
      </c>
      <c r="B30" s="18" t="s">
        <v>309</v>
      </c>
      <c r="C30" s="48"/>
      <c r="D30" s="48"/>
      <c r="E30" s="48"/>
      <c r="F30" s="48"/>
      <c r="G30" s="68"/>
      <c r="H30" s="34"/>
      <c r="I30" s="68"/>
    </row>
    <row r="31" spans="1:9" x14ac:dyDescent="0.25">
      <c r="A31" s="77">
        <v>21</v>
      </c>
      <c r="B31" s="18" t="s">
        <v>305</v>
      </c>
      <c r="C31" s="67"/>
      <c r="D31" s="34"/>
      <c r="E31" s="67"/>
      <c r="F31" s="48"/>
      <c r="G31" s="68"/>
      <c r="H31" s="34"/>
      <c r="I31" s="68"/>
    </row>
    <row r="32" spans="1:9" x14ac:dyDescent="0.25">
      <c r="A32" s="77">
        <v>22</v>
      </c>
      <c r="B32" s="28" t="s">
        <v>9</v>
      </c>
      <c r="C32" s="35">
        <f>SUM(C27:C31)</f>
        <v>0</v>
      </c>
      <c r="D32" s="35"/>
      <c r="E32" s="35">
        <f>SUM(E27:E31)</f>
        <v>0</v>
      </c>
      <c r="F32" s="49"/>
      <c r="G32" s="35">
        <f>SUM(G27:G31)</f>
        <v>0</v>
      </c>
      <c r="H32" s="36"/>
      <c r="I32" s="35">
        <f>SUM(I27:I31)</f>
        <v>0</v>
      </c>
    </row>
    <row r="33" spans="1:9" x14ac:dyDescent="0.25">
      <c r="B33" s="28"/>
      <c r="C33" s="69"/>
      <c r="D33" s="48"/>
      <c r="E33" s="69"/>
      <c r="F33" s="48"/>
      <c r="G33" s="69"/>
      <c r="H33" s="48"/>
      <c r="I33" s="69"/>
    </row>
    <row r="34" spans="1:9" ht="18.75" thickBot="1" x14ac:dyDescent="0.45">
      <c r="A34" s="77">
        <v>23</v>
      </c>
      <c r="B34" s="28" t="s">
        <v>124</v>
      </c>
      <c r="C34" s="37">
        <f>+C24-C32</f>
        <v>0</v>
      </c>
      <c r="D34" s="37"/>
      <c r="E34" s="37">
        <f>+E24-E32</f>
        <v>0</v>
      </c>
      <c r="F34" s="50"/>
      <c r="G34" s="37">
        <f>+G24-G32</f>
        <v>0</v>
      </c>
      <c r="H34" s="38"/>
      <c r="I34" s="37">
        <f>+I24-I32</f>
        <v>0</v>
      </c>
    </row>
    <row r="35" spans="1:9" ht="16.5" thickTop="1" x14ac:dyDescent="0.25">
      <c r="B35" s="72"/>
    </row>
    <row r="36" spans="1:9" s="92" customFormat="1" ht="12" x14ac:dyDescent="0.2">
      <c r="A36" s="91"/>
      <c r="B36" s="136"/>
      <c r="C36" s="136"/>
      <c r="D36" s="136"/>
      <c r="E36" s="136"/>
      <c r="F36" s="136"/>
      <c r="G36" s="136"/>
      <c r="H36" s="136"/>
      <c r="I36" s="136"/>
    </row>
    <row r="37" spans="1:9" ht="32.25" customHeight="1" x14ac:dyDescent="0.25">
      <c r="A37" s="137" t="s">
        <v>178</v>
      </c>
      <c r="B37" s="137"/>
      <c r="C37" s="137"/>
      <c r="D37" s="137"/>
      <c r="E37" s="137"/>
      <c r="F37" s="137"/>
      <c r="G37" s="137"/>
      <c r="H37" s="137"/>
      <c r="I37" s="137"/>
    </row>
    <row r="38" spans="1:9" x14ac:dyDescent="0.25">
      <c r="A38" s="135" t="s">
        <v>179</v>
      </c>
      <c r="B38" s="135"/>
      <c r="C38" s="135"/>
      <c r="D38" s="135"/>
      <c r="E38" s="135"/>
      <c r="F38" s="135"/>
      <c r="G38" s="135"/>
      <c r="H38" s="135"/>
      <c r="I38" s="135"/>
    </row>
    <row r="39" spans="1:9" x14ac:dyDescent="0.25">
      <c r="A39" s="85"/>
      <c r="B39" s="85"/>
      <c r="C39" s="85"/>
      <c r="D39" s="85"/>
      <c r="E39" s="85"/>
      <c r="F39" s="85"/>
      <c r="G39" s="85"/>
      <c r="H39" s="85"/>
      <c r="I39" s="85"/>
    </row>
    <row r="40" spans="1:9" x14ac:dyDescent="0.25">
      <c r="A40" s="77">
        <v>24</v>
      </c>
      <c r="B40" s="28" t="s">
        <v>301</v>
      </c>
    </row>
    <row r="41" spans="1:9" s="92" customFormat="1" ht="12" x14ac:dyDescent="0.2">
      <c r="A41" s="106"/>
      <c r="B41" s="93"/>
    </row>
    <row r="42" spans="1:9" s="92" customFormat="1" ht="12" x14ac:dyDescent="0.2">
      <c r="A42" s="92" t="s">
        <v>250</v>
      </c>
      <c r="B42" s="93"/>
      <c r="E42" s="120"/>
    </row>
    <row r="43" spans="1:9" s="92" customFormat="1" ht="12" x14ac:dyDescent="0.2">
      <c r="A43" s="92" t="s">
        <v>251</v>
      </c>
      <c r="B43" s="93"/>
    </row>
    <row r="44" spans="1:9" s="92" customFormat="1" ht="12" x14ac:dyDescent="0.2">
      <c r="A44" s="92" t="s">
        <v>302</v>
      </c>
      <c r="B44" s="93"/>
    </row>
    <row r="45" spans="1:9" s="92" customFormat="1" ht="12" x14ac:dyDescent="0.2">
      <c r="A45" s="92" t="s">
        <v>253</v>
      </c>
      <c r="B45" s="93"/>
    </row>
    <row r="46" spans="1:9" s="92" customFormat="1" ht="12" x14ac:dyDescent="0.2">
      <c r="A46" s="92" t="s">
        <v>276</v>
      </c>
      <c r="B46" s="93"/>
    </row>
    <row r="47" spans="1:9" s="92" customFormat="1" ht="12" x14ac:dyDescent="0.2">
      <c r="A47" s="92" t="s">
        <v>254</v>
      </c>
      <c r="B47" s="93"/>
    </row>
    <row r="48" spans="1:9" s="92" customFormat="1" ht="12" x14ac:dyDescent="0.2">
      <c r="A48" s="92" t="s">
        <v>244</v>
      </c>
      <c r="B48" s="93"/>
    </row>
    <row r="49" spans="1:2" s="92" customFormat="1" ht="12" x14ac:dyDescent="0.2">
      <c r="A49" s="92" t="s">
        <v>282</v>
      </c>
      <c r="B49" s="93"/>
    </row>
    <row r="50" spans="1:2" s="92" customFormat="1" ht="12" x14ac:dyDescent="0.2">
      <c r="A50" s="92" t="s">
        <v>255</v>
      </c>
      <c r="B50" s="93"/>
    </row>
    <row r="51" spans="1:2" s="92" customFormat="1" ht="12" x14ac:dyDescent="0.2">
      <c r="A51" s="92" t="s">
        <v>256</v>
      </c>
      <c r="B51" s="93"/>
    </row>
    <row r="52" spans="1:2" s="92" customFormat="1" ht="12" x14ac:dyDescent="0.2">
      <c r="A52" s="92" t="s">
        <v>277</v>
      </c>
      <c r="B52" s="93"/>
    </row>
    <row r="53" spans="1:2" s="92" customFormat="1" ht="12" x14ac:dyDescent="0.2">
      <c r="A53" s="92" t="s">
        <v>245</v>
      </c>
      <c r="B53" s="93"/>
    </row>
    <row r="54" spans="1:2" s="92" customFormat="1" ht="12" x14ac:dyDescent="0.2">
      <c r="A54" s="92" t="s">
        <v>247</v>
      </c>
      <c r="B54" s="93"/>
    </row>
    <row r="55" spans="1:2" s="92" customFormat="1" ht="12" x14ac:dyDescent="0.2">
      <c r="A55" s="92" t="s">
        <v>248</v>
      </c>
      <c r="B55" s="93"/>
    </row>
    <row r="56" spans="1:2" s="92" customFormat="1" ht="12" x14ac:dyDescent="0.2">
      <c r="A56" s="92" t="s">
        <v>257</v>
      </c>
      <c r="B56" s="93"/>
    </row>
    <row r="57" spans="1:2" s="92" customFormat="1" ht="12" x14ac:dyDescent="0.2">
      <c r="A57" s="92" t="s">
        <v>258</v>
      </c>
      <c r="B57" s="93"/>
    </row>
    <row r="58" spans="1:2" s="92" customFormat="1" ht="12" x14ac:dyDescent="0.2">
      <c r="A58" s="92" t="s">
        <v>278</v>
      </c>
      <c r="B58" s="93"/>
    </row>
    <row r="59" spans="1:2" s="92" customFormat="1" ht="12" x14ac:dyDescent="0.2">
      <c r="A59" s="91"/>
      <c r="B59" s="93"/>
    </row>
    <row r="60" spans="1:2" s="92" customFormat="1" ht="12" x14ac:dyDescent="0.2">
      <c r="A60" s="91"/>
      <c r="B60" s="93"/>
    </row>
    <row r="61" spans="1:2" s="92" customFormat="1" ht="12" x14ac:dyDescent="0.2">
      <c r="A61" s="91"/>
      <c r="B61" s="93"/>
    </row>
    <row r="62" spans="1:2" s="92" customFormat="1" ht="12" x14ac:dyDescent="0.2">
      <c r="A62" s="91"/>
      <c r="B62" s="93"/>
    </row>
    <row r="63" spans="1:2" s="92" customFormat="1" ht="12" x14ac:dyDescent="0.2">
      <c r="A63" s="92" t="s">
        <v>330</v>
      </c>
      <c r="B63" s="93"/>
    </row>
    <row r="64" spans="1:2" s="92" customFormat="1" ht="12" x14ac:dyDescent="0.2">
      <c r="A64" s="91"/>
      <c r="B64" s="93"/>
    </row>
    <row r="65" spans="1:2" s="92" customFormat="1" ht="12" x14ac:dyDescent="0.2">
      <c r="A65" s="91"/>
      <c r="B65" s="93"/>
    </row>
    <row r="66" spans="1:2" s="92" customFormat="1" ht="12" x14ac:dyDescent="0.2">
      <c r="A66" s="91"/>
      <c r="B66" s="93"/>
    </row>
    <row r="67" spans="1:2" s="92" customFormat="1" ht="12" x14ac:dyDescent="0.2">
      <c r="A67" s="91"/>
      <c r="B67" s="93"/>
    </row>
    <row r="68" spans="1:2" s="92" customFormat="1" ht="12" x14ac:dyDescent="0.2">
      <c r="A68" s="91"/>
      <c r="B68" s="93"/>
    </row>
    <row r="69" spans="1:2" s="92" customFormat="1" ht="12" x14ac:dyDescent="0.2">
      <c r="A69" s="91"/>
      <c r="B69" s="93"/>
    </row>
    <row r="70" spans="1:2" s="92" customFormat="1" ht="12" x14ac:dyDescent="0.2">
      <c r="A70" s="91"/>
      <c r="B70" s="93"/>
    </row>
    <row r="71" spans="1:2" s="92" customFormat="1" ht="12" x14ac:dyDescent="0.2">
      <c r="A71" s="91"/>
      <c r="B71" s="93"/>
    </row>
    <row r="72" spans="1:2" s="92" customFormat="1" ht="12" x14ac:dyDescent="0.2">
      <c r="A72" s="91"/>
      <c r="B72" s="93"/>
    </row>
    <row r="73" spans="1:2" s="92" customFormat="1" ht="12" x14ac:dyDescent="0.2">
      <c r="A73" s="91"/>
      <c r="B73" s="93"/>
    </row>
    <row r="74" spans="1:2" s="92" customFormat="1" ht="12" x14ac:dyDescent="0.2">
      <c r="A74" s="91"/>
      <c r="B74" s="93"/>
    </row>
    <row r="75" spans="1:2" s="92" customFormat="1" ht="12" x14ac:dyDescent="0.2">
      <c r="A75" s="91"/>
      <c r="B75" s="93"/>
    </row>
    <row r="76" spans="1:2" s="92" customFormat="1" ht="12" x14ac:dyDescent="0.2">
      <c r="A76" s="91"/>
      <c r="B76" s="93"/>
    </row>
    <row r="77" spans="1:2" s="92" customFormat="1" ht="12" x14ac:dyDescent="0.2">
      <c r="A77" s="91"/>
      <c r="B77" s="93"/>
    </row>
    <row r="78" spans="1:2" s="92" customFormat="1" ht="12" x14ac:dyDescent="0.2">
      <c r="A78" s="91"/>
      <c r="B78" s="93"/>
    </row>
    <row r="79" spans="1:2" s="92" customFormat="1" ht="12" x14ac:dyDescent="0.2">
      <c r="A79" s="91"/>
      <c r="B79" s="93"/>
    </row>
    <row r="80" spans="1:2" s="92" customFormat="1" ht="12" x14ac:dyDescent="0.2">
      <c r="A80" s="91"/>
      <c r="B80" s="93"/>
    </row>
    <row r="81" spans="1:2" s="92" customFormat="1" ht="12" x14ac:dyDescent="0.2">
      <c r="A81" s="91"/>
      <c r="B81" s="93"/>
    </row>
    <row r="82" spans="1:2" s="92" customFormat="1" ht="12" x14ac:dyDescent="0.2">
      <c r="A82" s="91"/>
      <c r="B82" s="93"/>
    </row>
    <row r="83" spans="1:2" s="92" customFormat="1" ht="12" x14ac:dyDescent="0.2">
      <c r="A83" s="91"/>
      <c r="B83" s="93"/>
    </row>
  </sheetData>
  <mergeCells count="5">
    <mergeCell ref="A38:I38"/>
    <mergeCell ref="B36:I36"/>
    <mergeCell ref="C7:E7"/>
    <mergeCell ref="G7:I7"/>
    <mergeCell ref="A37:I37"/>
  </mergeCells>
  <pageMargins left="0.25" right="0.25" top="0.75" bottom="0.75" header="0.3" footer="0.3"/>
  <pageSetup scale="63" orientation="portrait" horizontalDpi="4294967295" verticalDpi="4294967295" r:id="rId1"/>
  <headerFooter>
    <oddHeader xml:space="preserve">&amp;C&amp;"Arial,Bold"&amp;16Transportation Development Act 
Form B2.1 - Financial Reporting Form LTF Article 4
</oddHead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79"/>
  <sheetViews>
    <sheetView showGridLines="0" view="pageLayout" topLeftCell="A13" zoomScale="70" zoomScaleNormal="100" zoomScaleSheetLayoutView="85" zoomScalePageLayoutView="70" workbookViewId="0">
      <selection activeCell="I9" sqref="I9"/>
    </sheetView>
  </sheetViews>
  <sheetFormatPr defaultColWidth="9.140625" defaultRowHeight="15.75" x14ac:dyDescent="0.25"/>
  <cols>
    <col min="1" max="1" width="5.140625" style="28" customWidth="1"/>
    <col min="2" max="2" width="72.140625" style="27" customWidth="1"/>
    <col min="3" max="3" width="18.42578125" style="18" customWidth="1"/>
    <col min="4" max="4" width="2" style="18" customWidth="1"/>
    <col min="5" max="5" width="18.42578125" style="18" customWidth="1"/>
    <col min="6" max="6" width="2.85546875" style="18" customWidth="1"/>
    <col min="7" max="7" width="18.42578125" style="18" customWidth="1"/>
    <col min="8" max="8" width="1.85546875" style="18" customWidth="1"/>
    <col min="9" max="9" width="18.85546875" style="18" customWidth="1"/>
    <col min="10" max="16384" width="9.140625" style="18"/>
  </cols>
  <sheetData>
    <row r="1" spans="1:9" x14ac:dyDescent="0.25">
      <c r="C1" s="39"/>
      <c r="D1" s="40"/>
      <c r="E1" s="40"/>
    </row>
    <row r="2" spans="1:9" x14ac:dyDescent="0.25">
      <c r="C2" s="39"/>
      <c r="D2" s="40"/>
      <c r="E2" s="40"/>
    </row>
    <row r="3" spans="1:9" x14ac:dyDescent="0.25">
      <c r="A3" s="77" t="s">
        <v>51</v>
      </c>
      <c r="B3" s="18"/>
      <c r="C3" s="19"/>
    </row>
    <row r="4" spans="1:9" x14ac:dyDescent="0.25">
      <c r="A4" s="77">
        <v>1</v>
      </c>
      <c r="B4" s="20" t="s">
        <v>6</v>
      </c>
      <c r="C4" s="88" t="str">
        <f>+'Form A - Claim Form'!C3</f>
        <v>2026/2027</v>
      </c>
    </row>
    <row r="5" spans="1:9" x14ac:dyDescent="0.25">
      <c r="A5" s="77">
        <v>2</v>
      </c>
      <c r="B5" s="20" t="s">
        <v>48</v>
      </c>
      <c r="C5" s="88" t="str">
        <f>+'Form A - Claim Form'!C4</f>
        <v>City of Newtown</v>
      </c>
    </row>
    <row r="6" spans="1:9" x14ac:dyDescent="0.25">
      <c r="B6" s="29"/>
      <c r="C6" s="29"/>
      <c r="D6" s="29"/>
      <c r="E6" s="29"/>
      <c r="F6" s="29"/>
      <c r="G6" s="29"/>
      <c r="H6" s="29"/>
      <c r="I6" s="29"/>
    </row>
    <row r="7" spans="1:9" x14ac:dyDescent="0.25">
      <c r="C7" s="133" t="s">
        <v>57</v>
      </c>
      <c r="D7" s="133"/>
      <c r="E7" s="133"/>
      <c r="F7" s="47"/>
      <c r="G7" s="133" t="s">
        <v>58</v>
      </c>
      <c r="H7" s="133"/>
      <c r="I7" s="133"/>
    </row>
    <row r="8" spans="1:9" ht="15.95" customHeight="1" x14ac:dyDescent="0.25">
      <c r="B8" s="18"/>
      <c r="C8" s="47" t="s">
        <v>56</v>
      </c>
      <c r="D8" s="47"/>
      <c r="E8" s="47" t="s">
        <v>135</v>
      </c>
      <c r="F8" s="47"/>
      <c r="G8" s="47" t="s">
        <v>56</v>
      </c>
      <c r="H8" s="47"/>
      <c r="I8" s="47" t="s">
        <v>135</v>
      </c>
    </row>
    <row r="9" spans="1:9" ht="15.95" customHeight="1" x14ac:dyDescent="0.25">
      <c r="A9" s="77">
        <v>3</v>
      </c>
      <c r="B9" s="20" t="s">
        <v>224</v>
      </c>
      <c r="C9" s="87" t="str">
        <f>'Form B1 - Art3'!C9</f>
        <v>2025/2026</v>
      </c>
      <c r="D9" s="77"/>
      <c r="E9" s="89" t="str">
        <f>+C4</f>
        <v>2026/2027</v>
      </c>
      <c r="F9" s="90"/>
      <c r="G9" s="89" t="str">
        <f>+C9</f>
        <v>2025/2026</v>
      </c>
      <c r="H9" s="77"/>
      <c r="I9" s="89" t="str">
        <f>+E9</f>
        <v>2026/2027</v>
      </c>
    </row>
    <row r="10" spans="1:9" ht="15.95" customHeight="1" x14ac:dyDescent="0.25">
      <c r="A10" s="77">
        <v>4</v>
      </c>
      <c r="B10" s="18" t="s">
        <v>242</v>
      </c>
      <c r="C10" s="68"/>
      <c r="D10" s="34"/>
      <c r="E10" s="70">
        <f>+C30</f>
        <v>0</v>
      </c>
      <c r="F10" s="48"/>
      <c r="G10" s="68">
        <v>0</v>
      </c>
      <c r="I10" s="71">
        <f>+G30</f>
        <v>0</v>
      </c>
    </row>
    <row r="11" spans="1:9" ht="15.95" customHeight="1" x14ac:dyDescent="0.25">
      <c r="A11" s="77"/>
      <c r="B11" s="28" t="s">
        <v>60</v>
      </c>
      <c r="C11" s="74"/>
      <c r="D11" s="48"/>
      <c r="E11" s="74"/>
      <c r="F11" s="48"/>
      <c r="G11" s="74"/>
      <c r="H11" s="48"/>
      <c r="I11" s="74"/>
    </row>
    <row r="12" spans="1:9" ht="15.95" customHeight="1" x14ac:dyDescent="0.25">
      <c r="A12" s="77">
        <v>5</v>
      </c>
      <c r="B12" s="18" t="s">
        <v>62</v>
      </c>
      <c r="C12" s="68"/>
      <c r="D12" s="34"/>
      <c r="E12" s="68"/>
      <c r="F12" s="48"/>
      <c r="G12" s="68"/>
      <c r="H12" s="34"/>
      <c r="I12" s="68"/>
    </row>
    <row r="13" spans="1:9" ht="15.95" customHeight="1" x14ac:dyDescent="0.25">
      <c r="A13" s="77"/>
      <c r="B13" s="28" t="s">
        <v>155</v>
      </c>
      <c r="C13" s="74"/>
      <c r="D13" s="48"/>
      <c r="E13" s="74"/>
      <c r="F13" s="48"/>
      <c r="G13" s="74"/>
      <c r="H13" s="48"/>
      <c r="I13" s="74"/>
    </row>
    <row r="14" spans="1:9" ht="15.95" customHeight="1" x14ac:dyDescent="0.25">
      <c r="A14" s="77">
        <v>6</v>
      </c>
      <c r="B14" s="18" t="s">
        <v>310</v>
      </c>
      <c r="C14" s="68"/>
      <c r="D14" s="34"/>
      <c r="E14" s="68"/>
      <c r="F14" s="48"/>
      <c r="G14" s="68"/>
      <c r="H14" s="34"/>
      <c r="I14" s="68"/>
    </row>
    <row r="15" spans="1:9" ht="15.95" customHeight="1" x14ac:dyDescent="0.25">
      <c r="A15" s="77">
        <v>7</v>
      </c>
      <c r="B15" s="18" t="s">
        <v>306</v>
      </c>
      <c r="C15" s="68"/>
      <c r="D15" s="34"/>
      <c r="E15" s="68"/>
      <c r="F15" s="48"/>
      <c r="G15" s="68"/>
      <c r="H15" s="34"/>
      <c r="I15" s="68"/>
    </row>
    <row r="16" spans="1:9" ht="15.95" customHeight="1" x14ac:dyDescent="0.25">
      <c r="A16" s="77">
        <v>8</v>
      </c>
      <c r="B16" s="18" t="s">
        <v>194</v>
      </c>
      <c r="C16" s="68"/>
      <c r="D16" s="34"/>
      <c r="E16" s="68"/>
      <c r="F16" s="48"/>
      <c r="G16" s="68"/>
      <c r="H16" s="34"/>
      <c r="I16" s="68"/>
    </row>
    <row r="17" spans="1:9" ht="15.95" customHeight="1" x14ac:dyDescent="0.25">
      <c r="A17" s="77">
        <v>9</v>
      </c>
      <c r="B17" s="18" t="s">
        <v>139</v>
      </c>
      <c r="C17" s="68"/>
      <c r="D17" s="34"/>
      <c r="E17" s="68"/>
      <c r="F17" s="48"/>
      <c r="G17" s="68"/>
      <c r="H17" s="34"/>
      <c r="I17" s="68"/>
    </row>
    <row r="18" spans="1:9" ht="15.95" customHeight="1" x14ac:dyDescent="0.25">
      <c r="A18" s="77">
        <v>10</v>
      </c>
      <c r="B18" s="18" t="s">
        <v>140</v>
      </c>
      <c r="C18" s="68"/>
      <c r="D18" s="34"/>
      <c r="E18" s="68"/>
      <c r="F18" s="48"/>
      <c r="G18" s="68"/>
      <c r="H18" s="34"/>
      <c r="I18" s="68"/>
    </row>
    <row r="19" spans="1:9" ht="15.95" customHeight="1" x14ac:dyDescent="0.25">
      <c r="A19" s="77">
        <v>11</v>
      </c>
      <c r="B19" s="18" t="s">
        <v>10</v>
      </c>
      <c r="C19" s="68"/>
      <c r="D19" s="34"/>
      <c r="E19" s="68"/>
      <c r="F19" s="48"/>
      <c r="G19" s="68"/>
      <c r="H19" s="34"/>
      <c r="I19" s="68"/>
    </row>
    <row r="20" spans="1:9" ht="15.95" customHeight="1" x14ac:dyDescent="0.25">
      <c r="A20" s="77">
        <v>12</v>
      </c>
      <c r="B20" s="28" t="s">
        <v>8</v>
      </c>
      <c r="C20" s="35">
        <f>SUM(C10:C19)</f>
        <v>0</v>
      </c>
      <c r="D20" s="35"/>
      <c r="E20" s="35">
        <f>SUM(E10:E19)</f>
        <v>0</v>
      </c>
      <c r="F20" s="49"/>
      <c r="G20" s="35">
        <f>SUM(G10:G19)</f>
        <v>0</v>
      </c>
      <c r="H20" s="36"/>
      <c r="I20" s="35">
        <f>SUM(I10:I19)</f>
        <v>0</v>
      </c>
    </row>
    <row r="21" spans="1:9" ht="15.95" customHeight="1" x14ac:dyDescent="0.25">
      <c r="B21" s="18"/>
      <c r="C21" s="73"/>
      <c r="D21" s="48"/>
      <c r="E21" s="73"/>
      <c r="F21" s="48"/>
      <c r="G21" s="73"/>
      <c r="H21" s="48"/>
      <c r="I21" s="73"/>
    </row>
    <row r="22" spans="1:9" ht="15.95" customHeight="1" x14ac:dyDescent="0.25">
      <c r="A22" s="77"/>
      <c r="B22" s="28" t="s">
        <v>142</v>
      </c>
      <c r="C22" s="74"/>
      <c r="D22" s="48"/>
      <c r="E22" s="74"/>
      <c r="F22" s="48"/>
      <c r="G22" s="48"/>
      <c r="H22" s="48"/>
      <c r="I22" s="48"/>
    </row>
    <row r="23" spans="1:9" ht="15.95" customHeight="1" x14ac:dyDescent="0.25">
      <c r="A23" s="77">
        <v>13</v>
      </c>
      <c r="B23" s="18" t="s">
        <v>66</v>
      </c>
      <c r="C23" s="68"/>
      <c r="D23" s="34"/>
      <c r="E23" s="68"/>
      <c r="F23" s="48"/>
      <c r="G23" s="48"/>
      <c r="H23" s="48"/>
      <c r="I23" s="48"/>
    </row>
    <row r="24" spans="1:9" ht="15.95" customHeight="1" x14ac:dyDescent="0.25">
      <c r="A24" s="77">
        <v>14</v>
      </c>
      <c r="B24" s="18" t="s">
        <v>308</v>
      </c>
      <c r="C24" s="68"/>
      <c r="D24" s="34"/>
      <c r="E24" s="68"/>
      <c r="F24" s="48"/>
      <c r="G24" s="74"/>
      <c r="H24" s="48"/>
      <c r="I24" s="74"/>
    </row>
    <row r="25" spans="1:9" ht="15.95" customHeight="1" x14ac:dyDescent="0.25">
      <c r="A25" s="77">
        <v>15</v>
      </c>
      <c r="B25" s="18" t="s">
        <v>137</v>
      </c>
      <c r="C25" s="48"/>
      <c r="D25" s="48"/>
      <c r="E25" s="48"/>
      <c r="F25" s="48"/>
      <c r="G25" s="68"/>
      <c r="H25" s="34"/>
      <c r="I25" s="68"/>
    </row>
    <row r="26" spans="1:9" ht="15.95" customHeight="1" x14ac:dyDescent="0.25">
      <c r="A26" s="77">
        <v>16</v>
      </c>
      <c r="B26" s="18" t="s">
        <v>309</v>
      </c>
      <c r="C26" s="48"/>
      <c r="D26" s="48"/>
      <c r="E26" s="48"/>
      <c r="F26" s="48"/>
      <c r="G26" s="68"/>
      <c r="H26" s="34"/>
      <c r="I26" s="68"/>
    </row>
    <row r="27" spans="1:9" x14ac:dyDescent="0.25">
      <c r="A27" s="77">
        <v>17</v>
      </c>
      <c r="B27" s="18" t="s">
        <v>305</v>
      </c>
      <c r="C27" s="67"/>
      <c r="D27" s="34"/>
      <c r="E27" s="67"/>
      <c r="F27" s="48"/>
      <c r="G27" s="68"/>
      <c r="H27" s="34"/>
      <c r="I27" s="68"/>
    </row>
    <row r="28" spans="1:9" x14ac:dyDescent="0.25">
      <c r="A28" s="77">
        <v>18</v>
      </c>
      <c r="B28" s="28" t="s">
        <v>9</v>
      </c>
      <c r="C28" s="35">
        <f>SUM(C23:C27)</f>
        <v>0</v>
      </c>
      <c r="D28" s="35"/>
      <c r="E28" s="35">
        <f>SUM(E23:E27)</f>
        <v>0</v>
      </c>
      <c r="F28" s="49"/>
      <c r="G28" s="35">
        <f>SUM(G23:G27)</f>
        <v>0</v>
      </c>
      <c r="H28" s="36"/>
      <c r="I28" s="35">
        <f>SUM(I23:I27)</f>
        <v>0</v>
      </c>
    </row>
    <row r="29" spans="1:9" x14ac:dyDescent="0.25">
      <c r="B29" s="28"/>
      <c r="C29" s="69"/>
      <c r="D29" s="48"/>
      <c r="E29" s="69"/>
      <c r="F29" s="48"/>
      <c r="G29" s="69"/>
      <c r="H29" s="48"/>
      <c r="I29" s="69"/>
    </row>
    <row r="30" spans="1:9" ht="18.75" thickBot="1" x14ac:dyDescent="0.45">
      <c r="A30" s="77">
        <v>19</v>
      </c>
      <c r="B30" s="28" t="s">
        <v>124</v>
      </c>
      <c r="C30" s="37">
        <f>+C20-C28</f>
        <v>0</v>
      </c>
      <c r="D30" s="37"/>
      <c r="E30" s="37">
        <f>+E20-E28</f>
        <v>0</v>
      </c>
      <c r="F30" s="50"/>
      <c r="G30" s="37">
        <f>+G20-G28</f>
        <v>0</v>
      </c>
      <c r="H30" s="38"/>
      <c r="I30" s="37">
        <f>+I20-I28</f>
        <v>0</v>
      </c>
    </row>
    <row r="31" spans="1:9" ht="16.5" thickTop="1" x14ac:dyDescent="0.25">
      <c r="B31" s="72"/>
    </row>
    <row r="32" spans="1:9" s="92" customFormat="1" ht="12" x14ac:dyDescent="0.2">
      <c r="A32" s="91"/>
      <c r="B32" s="136"/>
      <c r="C32" s="136"/>
      <c r="D32" s="136"/>
      <c r="E32" s="136"/>
      <c r="F32" s="136"/>
      <c r="G32" s="136"/>
      <c r="H32" s="136"/>
      <c r="I32" s="136"/>
    </row>
    <row r="33" spans="1:9" ht="32.25" customHeight="1" x14ac:dyDescent="0.25">
      <c r="A33" s="137" t="s">
        <v>178</v>
      </c>
      <c r="B33" s="137"/>
      <c r="C33" s="137"/>
      <c r="D33" s="137"/>
      <c r="E33" s="137"/>
      <c r="F33" s="137"/>
      <c r="G33" s="137"/>
      <c r="H33" s="137"/>
      <c r="I33" s="137"/>
    </row>
    <row r="34" spans="1:9" x14ac:dyDescent="0.25">
      <c r="A34" s="135" t="s">
        <v>179</v>
      </c>
      <c r="B34" s="135"/>
      <c r="C34" s="135"/>
      <c r="D34" s="135"/>
      <c r="E34" s="135"/>
      <c r="F34" s="135"/>
      <c r="G34" s="135"/>
      <c r="H34" s="135"/>
      <c r="I34" s="135"/>
    </row>
    <row r="35" spans="1:9" x14ac:dyDescent="0.25">
      <c r="A35" s="85"/>
      <c r="B35" s="85"/>
      <c r="C35" s="85"/>
      <c r="D35" s="85"/>
      <c r="E35" s="85"/>
      <c r="F35" s="85"/>
      <c r="G35" s="85"/>
      <c r="H35" s="85"/>
      <c r="I35" s="85"/>
    </row>
    <row r="36" spans="1:9" x14ac:dyDescent="0.25">
      <c r="A36" s="77">
        <v>20</v>
      </c>
      <c r="B36" s="28" t="s">
        <v>301</v>
      </c>
    </row>
    <row r="37" spans="1:9" s="92" customFormat="1" ht="12" x14ac:dyDescent="0.2">
      <c r="A37" s="106"/>
      <c r="B37" s="93"/>
    </row>
    <row r="38" spans="1:9" s="92" customFormat="1" ht="12" x14ac:dyDescent="0.2">
      <c r="A38" s="92" t="s">
        <v>250</v>
      </c>
      <c r="B38" s="93"/>
      <c r="E38" s="120"/>
    </row>
    <row r="39" spans="1:9" s="92" customFormat="1" ht="12" x14ac:dyDescent="0.2">
      <c r="A39" s="92" t="s">
        <v>251</v>
      </c>
      <c r="B39" s="93"/>
    </row>
    <row r="40" spans="1:9" s="92" customFormat="1" ht="12" x14ac:dyDescent="0.2">
      <c r="A40" s="92" t="s">
        <v>302</v>
      </c>
      <c r="B40" s="93"/>
    </row>
    <row r="41" spans="1:9" s="92" customFormat="1" ht="12" x14ac:dyDescent="0.2">
      <c r="A41" s="92" t="s">
        <v>253</v>
      </c>
      <c r="B41" s="93"/>
    </row>
    <row r="42" spans="1:9" s="92" customFormat="1" ht="12" x14ac:dyDescent="0.2">
      <c r="A42" s="92" t="s">
        <v>276</v>
      </c>
      <c r="B42" s="93"/>
    </row>
    <row r="43" spans="1:9" s="92" customFormat="1" ht="12" x14ac:dyDescent="0.2">
      <c r="A43" s="92" t="s">
        <v>254</v>
      </c>
      <c r="B43" s="93"/>
    </row>
    <row r="44" spans="1:9" s="92" customFormat="1" ht="12" x14ac:dyDescent="0.2">
      <c r="A44" s="92" t="s">
        <v>252</v>
      </c>
      <c r="B44" s="93"/>
    </row>
    <row r="45" spans="1:9" s="92" customFormat="1" ht="12" x14ac:dyDescent="0.2">
      <c r="A45" s="92" t="s">
        <v>249</v>
      </c>
      <c r="B45" s="93"/>
    </row>
    <row r="46" spans="1:9" s="92" customFormat="1" ht="12" x14ac:dyDescent="0.2">
      <c r="A46" s="92" t="s">
        <v>256</v>
      </c>
      <c r="B46" s="93"/>
    </row>
    <row r="47" spans="1:9" s="92" customFormat="1" ht="12" x14ac:dyDescent="0.2">
      <c r="A47" s="92" t="s">
        <v>277</v>
      </c>
      <c r="B47" s="93"/>
    </row>
    <row r="48" spans="1:9" s="92" customFormat="1" ht="12" x14ac:dyDescent="0.2">
      <c r="A48" s="92" t="s">
        <v>245</v>
      </c>
      <c r="B48" s="93"/>
    </row>
    <row r="49" spans="1:2" s="92" customFormat="1" ht="12" x14ac:dyDescent="0.2">
      <c r="A49" s="92" t="s">
        <v>246</v>
      </c>
      <c r="B49" s="93"/>
    </row>
    <row r="50" spans="1:2" s="92" customFormat="1" ht="12" x14ac:dyDescent="0.2">
      <c r="A50" s="92" t="s">
        <v>247</v>
      </c>
      <c r="B50" s="93"/>
    </row>
    <row r="51" spans="1:2" s="92" customFormat="1" ht="12" x14ac:dyDescent="0.2">
      <c r="B51" s="93"/>
    </row>
    <row r="52" spans="1:2" s="92" customFormat="1" ht="12" x14ac:dyDescent="0.2">
      <c r="A52" s="91"/>
      <c r="B52" s="93"/>
    </row>
    <row r="53" spans="1:2" s="92" customFormat="1" ht="12" x14ac:dyDescent="0.2">
      <c r="A53" s="91"/>
      <c r="B53" s="93"/>
    </row>
    <row r="54" spans="1:2" s="92" customFormat="1" ht="12" x14ac:dyDescent="0.2">
      <c r="A54" s="92" t="s">
        <v>330</v>
      </c>
      <c r="B54" s="93"/>
    </row>
    <row r="55" spans="1:2" s="92" customFormat="1" ht="12" x14ac:dyDescent="0.2">
      <c r="A55" s="91"/>
      <c r="B55" s="93"/>
    </row>
    <row r="56" spans="1:2" s="92" customFormat="1" ht="12" x14ac:dyDescent="0.2">
      <c r="A56" s="91"/>
      <c r="B56" s="93"/>
    </row>
    <row r="57" spans="1:2" s="92" customFormat="1" ht="12" x14ac:dyDescent="0.2">
      <c r="A57" s="91"/>
      <c r="B57" s="93"/>
    </row>
    <row r="58" spans="1:2" s="92" customFormat="1" ht="12" x14ac:dyDescent="0.2">
      <c r="A58" s="91"/>
      <c r="B58" s="93"/>
    </row>
    <row r="59" spans="1:2" s="92" customFormat="1" ht="12" x14ac:dyDescent="0.2">
      <c r="A59" s="91"/>
      <c r="B59" s="93"/>
    </row>
    <row r="60" spans="1:2" s="92" customFormat="1" ht="12" x14ac:dyDescent="0.2">
      <c r="A60" s="91"/>
      <c r="B60" s="93"/>
    </row>
    <row r="61" spans="1:2" s="92" customFormat="1" ht="12" x14ac:dyDescent="0.2">
      <c r="A61" s="91"/>
      <c r="B61" s="93"/>
    </row>
    <row r="62" spans="1:2" s="92" customFormat="1" ht="12" x14ac:dyDescent="0.2">
      <c r="A62" s="91"/>
      <c r="B62" s="93"/>
    </row>
    <row r="63" spans="1:2" s="92" customFormat="1" ht="12" x14ac:dyDescent="0.2">
      <c r="A63" s="91"/>
      <c r="B63" s="93"/>
    </row>
    <row r="64" spans="1:2" s="92" customFormat="1" ht="12" x14ac:dyDescent="0.2">
      <c r="A64" s="91"/>
      <c r="B64" s="93"/>
    </row>
    <row r="65" spans="1:2" s="92" customFormat="1" ht="12" x14ac:dyDescent="0.2">
      <c r="A65" s="91"/>
      <c r="B65" s="93"/>
    </row>
    <row r="66" spans="1:2" s="92" customFormat="1" ht="12" x14ac:dyDescent="0.2">
      <c r="A66" s="91"/>
      <c r="B66" s="93"/>
    </row>
    <row r="67" spans="1:2" s="92" customFormat="1" ht="12" x14ac:dyDescent="0.2">
      <c r="A67" s="91"/>
      <c r="B67" s="93"/>
    </row>
    <row r="68" spans="1:2" s="92" customFormat="1" ht="12" x14ac:dyDescent="0.2">
      <c r="A68" s="91"/>
      <c r="B68" s="93"/>
    </row>
    <row r="69" spans="1:2" s="92" customFormat="1" ht="12" x14ac:dyDescent="0.2">
      <c r="A69" s="91"/>
      <c r="B69" s="93"/>
    </row>
    <row r="70" spans="1:2" s="92" customFormat="1" ht="12" x14ac:dyDescent="0.2">
      <c r="A70" s="91"/>
      <c r="B70" s="93"/>
    </row>
    <row r="71" spans="1:2" s="92" customFormat="1" ht="12" x14ac:dyDescent="0.2">
      <c r="A71" s="91"/>
      <c r="B71" s="93"/>
    </row>
    <row r="72" spans="1:2" s="92" customFormat="1" ht="12" x14ac:dyDescent="0.2">
      <c r="A72" s="91"/>
      <c r="B72" s="93"/>
    </row>
    <row r="73" spans="1:2" s="92" customFormat="1" ht="12" x14ac:dyDescent="0.2">
      <c r="A73" s="91"/>
      <c r="B73" s="93"/>
    </row>
    <row r="74" spans="1:2" s="92" customFormat="1" ht="12" x14ac:dyDescent="0.2">
      <c r="A74" s="91"/>
      <c r="B74" s="93"/>
    </row>
    <row r="75" spans="1:2" s="92" customFormat="1" ht="12" x14ac:dyDescent="0.2">
      <c r="A75" s="91"/>
      <c r="B75" s="93"/>
    </row>
    <row r="76" spans="1:2" s="92" customFormat="1" ht="12" x14ac:dyDescent="0.2">
      <c r="A76" s="91"/>
      <c r="B76" s="93"/>
    </row>
    <row r="77" spans="1:2" s="92" customFormat="1" ht="12" x14ac:dyDescent="0.2">
      <c r="A77" s="91"/>
      <c r="B77" s="93"/>
    </row>
    <row r="78" spans="1:2" s="92" customFormat="1" ht="12" x14ac:dyDescent="0.2">
      <c r="A78" s="91"/>
      <c r="B78" s="93"/>
    </row>
    <row r="79" spans="1:2" s="92" customFormat="1" ht="12" x14ac:dyDescent="0.2">
      <c r="A79" s="91"/>
      <c r="B79" s="93"/>
    </row>
  </sheetData>
  <mergeCells count="5">
    <mergeCell ref="C7:E7"/>
    <mergeCell ref="G7:I7"/>
    <mergeCell ref="B32:I32"/>
    <mergeCell ref="A33:I33"/>
    <mergeCell ref="A34:I34"/>
  </mergeCells>
  <pageMargins left="0.25" right="0.25" top="0.75" bottom="0.75" header="0.3" footer="0.3"/>
  <pageSetup scale="64" orientation="portrait" r:id="rId1"/>
  <headerFooter>
    <oddHeader xml:space="preserve">&amp;C&amp;"Arial,Bold"&amp;16Transportation Development Act 
Form B2.2 - Financial Reporting Form LTF Article 4.5
</oddHead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1"/>
  <sheetViews>
    <sheetView showGridLines="0" view="pageLayout" zoomScale="70" zoomScaleNormal="100" zoomScalePageLayoutView="70" workbookViewId="0">
      <selection activeCell="C4" sqref="C4"/>
    </sheetView>
  </sheetViews>
  <sheetFormatPr defaultColWidth="9.140625" defaultRowHeight="15.75" x14ac:dyDescent="0.25"/>
  <cols>
    <col min="1" max="1" width="6" style="28" bestFit="1" customWidth="1"/>
    <col min="2" max="2" width="64.140625" style="27" customWidth="1"/>
    <col min="3" max="3" width="20.7109375" style="18" customWidth="1"/>
    <col min="4" max="4" width="4.7109375" style="18" customWidth="1"/>
    <col min="5" max="5" width="20.7109375" style="18" customWidth="1"/>
    <col min="6" max="16384" width="9.140625" style="18"/>
  </cols>
  <sheetData>
    <row r="1" spans="1:5" x14ac:dyDescent="0.25">
      <c r="C1" s="39"/>
      <c r="D1" s="40"/>
      <c r="E1" s="40"/>
    </row>
    <row r="2" spans="1:5" x14ac:dyDescent="0.25">
      <c r="C2" s="39"/>
      <c r="D2" s="40"/>
      <c r="E2" s="40"/>
    </row>
    <row r="3" spans="1:5" x14ac:dyDescent="0.25">
      <c r="A3" s="77" t="s">
        <v>51</v>
      </c>
      <c r="B3" s="18"/>
      <c r="C3" s="19"/>
    </row>
    <row r="4" spans="1:5" x14ac:dyDescent="0.25">
      <c r="A4" s="77">
        <v>1</v>
      </c>
      <c r="B4" s="20" t="s">
        <v>6</v>
      </c>
      <c r="C4" s="88" t="str">
        <f>+'Form A - Claim Form'!C3</f>
        <v>2026/2027</v>
      </c>
    </row>
    <row r="5" spans="1:5" x14ac:dyDescent="0.25">
      <c r="A5" s="77">
        <v>2</v>
      </c>
      <c r="B5" s="20" t="s">
        <v>48</v>
      </c>
      <c r="C5" s="88" t="str">
        <f>+'Form A - Claim Form'!C4</f>
        <v>City of Newtown</v>
      </c>
    </row>
    <row r="6" spans="1:5" x14ac:dyDescent="0.25">
      <c r="B6" s="29"/>
      <c r="C6" s="29"/>
      <c r="D6" s="29"/>
      <c r="E6" s="29"/>
    </row>
    <row r="7" spans="1:5" x14ac:dyDescent="0.25">
      <c r="C7" s="133" t="s">
        <v>141</v>
      </c>
      <c r="D7" s="133"/>
      <c r="E7" s="133"/>
    </row>
    <row r="8" spans="1:5" ht="15.95" customHeight="1" x14ac:dyDescent="0.25">
      <c r="B8" s="18"/>
      <c r="C8" s="47" t="s">
        <v>56</v>
      </c>
      <c r="D8" s="47"/>
      <c r="E8" s="47" t="s">
        <v>135</v>
      </c>
    </row>
    <row r="9" spans="1:5" ht="15.95" customHeight="1" x14ac:dyDescent="0.25">
      <c r="A9" s="77">
        <v>3</v>
      </c>
      <c r="B9" s="20" t="s">
        <v>224</v>
      </c>
      <c r="C9" s="87" t="str">
        <f>'Form B1 - Art3'!C9</f>
        <v>2025/2026</v>
      </c>
      <c r="D9" s="77"/>
      <c r="E9" s="89" t="str">
        <f>+C4</f>
        <v>2026/2027</v>
      </c>
    </row>
    <row r="10" spans="1:5" ht="15.95" customHeight="1" x14ac:dyDescent="0.25">
      <c r="A10" s="77">
        <v>4</v>
      </c>
      <c r="B10" s="18" t="s">
        <v>243</v>
      </c>
      <c r="C10" s="68">
        <v>0</v>
      </c>
      <c r="D10" s="34"/>
      <c r="E10" s="70">
        <f>+C44</f>
        <v>0</v>
      </c>
    </row>
    <row r="11" spans="1:5" ht="15.95" customHeight="1" x14ac:dyDescent="0.25">
      <c r="A11" s="77"/>
      <c r="B11" s="28" t="s">
        <v>60</v>
      </c>
      <c r="C11" s="74"/>
      <c r="D11" s="48"/>
      <c r="E11" s="74"/>
    </row>
    <row r="12" spans="1:5" ht="15.95" customHeight="1" x14ac:dyDescent="0.25">
      <c r="A12" s="77">
        <v>5</v>
      </c>
      <c r="B12" s="18" t="s">
        <v>62</v>
      </c>
      <c r="C12" s="68"/>
      <c r="D12" s="34"/>
      <c r="E12" s="68"/>
    </row>
    <row r="13" spans="1:5" ht="15.95" customHeight="1" x14ac:dyDescent="0.25">
      <c r="A13" s="77">
        <v>6</v>
      </c>
      <c r="B13" s="18" t="s">
        <v>311</v>
      </c>
      <c r="C13" s="68"/>
      <c r="D13" s="34"/>
      <c r="E13" s="68">
        <v>0</v>
      </c>
    </row>
    <row r="14" spans="1:5" ht="15.95" customHeight="1" x14ac:dyDescent="0.25">
      <c r="A14" s="77">
        <v>7</v>
      </c>
      <c r="B14" s="18" t="s">
        <v>312</v>
      </c>
      <c r="C14" s="68"/>
      <c r="D14" s="34"/>
      <c r="E14" s="68">
        <v>0</v>
      </c>
    </row>
    <row r="15" spans="1:5" ht="15.95" customHeight="1" x14ac:dyDescent="0.25">
      <c r="A15" s="77">
        <v>8</v>
      </c>
      <c r="B15" s="18" t="s">
        <v>211</v>
      </c>
      <c r="C15" s="68"/>
      <c r="D15" s="34"/>
      <c r="E15" s="68"/>
    </row>
    <row r="16" spans="1:5" ht="15.95" customHeight="1" x14ac:dyDescent="0.25">
      <c r="A16" s="77">
        <v>9</v>
      </c>
      <c r="B16" s="18" t="s">
        <v>68</v>
      </c>
      <c r="C16" s="68"/>
      <c r="D16" s="34"/>
      <c r="E16" s="68"/>
    </row>
    <row r="17" spans="1:5" ht="15.95" customHeight="1" x14ac:dyDescent="0.25">
      <c r="A17" s="77">
        <v>10</v>
      </c>
      <c r="B17" s="18" t="s">
        <v>64</v>
      </c>
      <c r="C17" s="68"/>
      <c r="D17" s="34"/>
      <c r="E17" s="68"/>
    </row>
    <row r="18" spans="1:5" ht="15.95" customHeight="1" x14ac:dyDescent="0.25">
      <c r="A18" s="77">
        <v>11</v>
      </c>
      <c r="B18" s="18" t="s">
        <v>65</v>
      </c>
      <c r="C18" s="68"/>
      <c r="D18" s="34"/>
      <c r="E18" s="68"/>
    </row>
    <row r="19" spans="1:5" ht="15.95" customHeight="1" x14ac:dyDescent="0.25">
      <c r="A19" s="77">
        <v>12</v>
      </c>
      <c r="B19" s="18" t="s">
        <v>10</v>
      </c>
      <c r="C19" s="68"/>
      <c r="D19" s="34"/>
      <c r="E19" s="68"/>
    </row>
    <row r="20" spans="1:5" ht="15.95" customHeight="1" x14ac:dyDescent="0.25">
      <c r="A20" s="77">
        <v>13</v>
      </c>
      <c r="B20" s="28" t="s">
        <v>8</v>
      </c>
      <c r="C20" s="35">
        <f>SUM(C10:C19)</f>
        <v>0</v>
      </c>
      <c r="D20" s="35"/>
      <c r="E20" s="35">
        <f>SUM(E10:E19)</f>
        <v>0</v>
      </c>
    </row>
    <row r="21" spans="1:5" ht="15.95" customHeight="1" x14ac:dyDescent="0.25">
      <c r="B21" s="18"/>
      <c r="C21" s="34"/>
      <c r="D21" s="34"/>
      <c r="E21" s="34"/>
    </row>
    <row r="22" spans="1:5" ht="15.95" customHeight="1" x14ac:dyDescent="0.25">
      <c r="A22" s="77"/>
      <c r="B22" s="28" t="s">
        <v>142</v>
      </c>
      <c r="C22" s="34"/>
      <c r="D22" s="34"/>
      <c r="E22" s="34"/>
    </row>
    <row r="23" spans="1:5" ht="15.95" customHeight="1" x14ac:dyDescent="0.25">
      <c r="A23" s="77">
        <v>14</v>
      </c>
      <c r="B23" s="18" t="s">
        <v>313</v>
      </c>
      <c r="C23" s="68"/>
      <c r="D23" s="34"/>
      <c r="E23" s="68"/>
    </row>
    <row r="24" spans="1:5" ht="15.95" customHeight="1" x14ac:dyDescent="0.25">
      <c r="A24" s="77">
        <v>15</v>
      </c>
      <c r="B24" s="107" t="s">
        <v>314</v>
      </c>
      <c r="C24" s="68"/>
      <c r="D24" s="34"/>
      <c r="E24" s="68"/>
    </row>
    <row r="25" spans="1:5" x14ac:dyDescent="0.25">
      <c r="A25" s="77">
        <v>16</v>
      </c>
      <c r="B25" s="18" t="s">
        <v>27</v>
      </c>
      <c r="C25" s="68"/>
      <c r="D25" s="34"/>
      <c r="E25" s="68"/>
    </row>
    <row r="26" spans="1:5" x14ac:dyDescent="0.25">
      <c r="A26" s="77">
        <v>17</v>
      </c>
      <c r="B26" s="28" t="s">
        <v>9</v>
      </c>
      <c r="C26" s="35">
        <f>SUM(C23:C25)</f>
        <v>0</v>
      </c>
      <c r="D26" s="35"/>
      <c r="E26" s="35">
        <f>SUM(E23:E25)</f>
        <v>0</v>
      </c>
    </row>
    <row r="27" spans="1:5" ht="20.25" x14ac:dyDescent="0.55000000000000004">
      <c r="B27" s="28"/>
      <c r="C27" s="41"/>
      <c r="D27" s="41"/>
      <c r="E27" s="41"/>
    </row>
    <row r="28" spans="1:5" ht="16.5" thickBot="1" x14ac:dyDescent="0.3">
      <c r="A28" s="77">
        <v>18</v>
      </c>
      <c r="B28" s="28" t="s">
        <v>124</v>
      </c>
      <c r="C28" s="37">
        <f>+C20-C26</f>
        <v>0</v>
      </c>
      <c r="D28" s="37"/>
      <c r="E28" s="37">
        <f>+E20-E26</f>
        <v>0</v>
      </c>
    </row>
    <row r="29" spans="1:5" ht="16.5" thickTop="1" x14ac:dyDescent="0.25"/>
    <row r="30" spans="1:5" s="92" customFormat="1" x14ac:dyDescent="0.25">
      <c r="A30" s="77">
        <v>19</v>
      </c>
      <c r="B30" s="28" t="s">
        <v>301</v>
      </c>
    </row>
    <row r="31" spans="1:5" s="92" customFormat="1" ht="12" x14ac:dyDescent="0.2">
      <c r="B31" s="93"/>
    </row>
    <row r="32" spans="1:5" s="92" customFormat="1" ht="12" x14ac:dyDescent="0.2">
      <c r="A32" s="92" t="s">
        <v>250</v>
      </c>
    </row>
    <row r="33" spans="1:2" s="92" customFormat="1" ht="12" x14ac:dyDescent="0.2">
      <c r="A33" s="92" t="s">
        <v>251</v>
      </c>
      <c r="B33" s="93"/>
    </row>
    <row r="34" spans="1:2" s="92" customFormat="1" ht="12" x14ac:dyDescent="0.2">
      <c r="A34" s="92" t="s">
        <v>302</v>
      </c>
      <c r="B34" s="93"/>
    </row>
    <row r="35" spans="1:2" s="92" customFormat="1" ht="12" x14ac:dyDescent="0.2">
      <c r="A35" s="92" t="s">
        <v>253</v>
      </c>
      <c r="B35" s="93"/>
    </row>
    <row r="36" spans="1:2" s="92" customFormat="1" ht="12" x14ac:dyDescent="0.2">
      <c r="A36" s="92" t="s">
        <v>276</v>
      </c>
      <c r="B36" s="93"/>
    </row>
    <row r="37" spans="1:2" s="92" customFormat="1" ht="12" x14ac:dyDescent="0.2">
      <c r="A37" s="92" t="s">
        <v>254</v>
      </c>
      <c r="B37" s="93"/>
    </row>
    <row r="38" spans="1:2" s="92" customFormat="1" ht="12" x14ac:dyDescent="0.2">
      <c r="A38" s="92" t="s">
        <v>244</v>
      </c>
      <c r="B38" s="93"/>
    </row>
    <row r="39" spans="1:2" s="92" customFormat="1" ht="12" x14ac:dyDescent="0.2">
      <c r="A39" s="92" t="s">
        <v>282</v>
      </c>
      <c r="B39" s="93"/>
    </row>
    <row r="40" spans="1:2" s="92" customFormat="1" ht="12" x14ac:dyDescent="0.2">
      <c r="A40" s="92" t="s">
        <v>255</v>
      </c>
      <c r="B40" s="93"/>
    </row>
    <row r="41" spans="1:2" s="92" customFormat="1" ht="12" x14ac:dyDescent="0.2">
      <c r="A41" s="92" t="s">
        <v>277</v>
      </c>
      <c r="B41" s="93"/>
    </row>
    <row r="42" spans="1:2" s="92" customFormat="1" ht="12" x14ac:dyDescent="0.2">
      <c r="A42" s="92" t="s">
        <v>245</v>
      </c>
      <c r="B42" s="93"/>
    </row>
    <row r="43" spans="1:2" s="92" customFormat="1" ht="12" x14ac:dyDescent="0.2">
      <c r="A43" s="92" t="s">
        <v>246</v>
      </c>
      <c r="B43" s="93"/>
    </row>
    <row r="44" spans="1:2" s="92" customFormat="1" ht="12" x14ac:dyDescent="0.2">
      <c r="B44" s="93"/>
    </row>
    <row r="45" spans="1:2" s="92" customFormat="1" ht="12" x14ac:dyDescent="0.2">
      <c r="B45" s="93"/>
    </row>
    <row r="46" spans="1:2" s="92" customFormat="1" ht="12" x14ac:dyDescent="0.2">
      <c r="B46" s="93"/>
    </row>
    <row r="47" spans="1:2" s="92" customFormat="1" ht="12" x14ac:dyDescent="0.2">
      <c r="A47" s="92" t="s">
        <v>292</v>
      </c>
      <c r="B47" s="92" t="s">
        <v>330</v>
      </c>
    </row>
    <row r="48" spans="1:2" s="92" customFormat="1" ht="12" x14ac:dyDescent="0.2">
      <c r="B48" s="93"/>
    </row>
    <row r="49" spans="1:2" s="92" customFormat="1" ht="12" x14ac:dyDescent="0.2">
      <c r="B49" s="93"/>
    </row>
    <row r="50" spans="1:2" s="92" customFormat="1" ht="12" x14ac:dyDescent="0.2">
      <c r="B50" s="93"/>
    </row>
    <row r="51" spans="1:2" s="92" customFormat="1" ht="12" x14ac:dyDescent="0.2">
      <c r="A51" s="91"/>
      <c r="B51" s="93"/>
    </row>
  </sheetData>
  <mergeCells count="1">
    <mergeCell ref="C7:E7"/>
  </mergeCells>
  <pageMargins left="0.7" right="0.7" top="0.75" bottom="0.75" header="0.3" footer="0.3"/>
  <pageSetup scale="70" orientation="portrait" r:id="rId1"/>
  <headerFooter>
    <oddHeader>&amp;C&amp;"Arial,Bold"&amp;16Transportation Development Act 
Form B3.1 - Financial Reporting Form LTF Article 8a</oddHead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86"/>
  <sheetViews>
    <sheetView showGridLines="0" view="pageLayout" zoomScale="70" zoomScaleNormal="100" zoomScalePageLayoutView="70" workbookViewId="0">
      <selection activeCell="C10" sqref="C10"/>
    </sheetView>
  </sheetViews>
  <sheetFormatPr defaultColWidth="9.140625" defaultRowHeight="15.75" x14ac:dyDescent="0.25"/>
  <cols>
    <col min="1" max="1" width="6" style="28" bestFit="1" customWidth="1"/>
    <col min="2" max="2" width="73.28515625" style="27" customWidth="1"/>
    <col min="3" max="3" width="18.28515625" style="18" customWidth="1"/>
    <col min="4" max="4" width="2" style="18" customWidth="1"/>
    <col min="5" max="5" width="18.28515625" style="18" customWidth="1"/>
    <col min="6" max="6" width="2.85546875" style="18" customWidth="1"/>
    <col min="7" max="7" width="16.5703125" style="18" customWidth="1"/>
    <col min="8" max="8" width="1.85546875" style="18" customWidth="1"/>
    <col min="9" max="9" width="17.5703125" style="18" bestFit="1" customWidth="1"/>
    <col min="10" max="16384" width="9.140625" style="18"/>
  </cols>
  <sheetData>
    <row r="1" spans="1:9" x14ac:dyDescent="0.25">
      <c r="C1" s="39"/>
      <c r="D1" s="40"/>
      <c r="E1" s="40"/>
    </row>
    <row r="2" spans="1:9" x14ac:dyDescent="0.25">
      <c r="C2" s="39"/>
      <c r="D2" s="40"/>
      <c r="E2" s="40"/>
    </row>
    <row r="3" spans="1:9" x14ac:dyDescent="0.25">
      <c r="A3" s="77" t="s">
        <v>51</v>
      </c>
      <c r="B3" s="18"/>
      <c r="C3" s="19"/>
    </row>
    <row r="4" spans="1:9" x14ac:dyDescent="0.25">
      <c r="A4" s="77">
        <v>1</v>
      </c>
      <c r="B4" s="20" t="s">
        <v>6</v>
      </c>
      <c r="C4" s="88" t="str">
        <f>+'Form A - Claim Form'!C3</f>
        <v>2026/2027</v>
      </c>
    </row>
    <row r="5" spans="1:9" x14ac:dyDescent="0.25">
      <c r="A5" s="77">
        <v>2</v>
      </c>
      <c r="B5" s="20" t="s">
        <v>48</v>
      </c>
      <c r="C5" s="88" t="str">
        <f>+'Form A - Claim Form'!C4</f>
        <v>City of Newtown</v>
      </c>
    </row>
    <row r="6" spans="1:9" x14ac:dyDescent="0.25">
      <c r="B6" s="29"/>
      <c r="C6" s="29"/>
      <c r="D6" s="29"/>
      <c r="E6" s="29"/>
      <c r="F6" s="29"/>
      <c r="G6" s="29"/>
      <c r="H6" s="29"/>
      <c r="I6" s="29"/>
    </row>
    <row r="7" spans="1:9" x14ac:dyDescent="0.25">
      <c r="C7" s="133" t="s">
        <v>57</v>
      </c>
      <c r="D7" s="133"/>
      <c r="E7" s="133"/>
      <c r="F7" s="47"/>
      <c r="G7" s="133" t="s">
        <v>58</v>
      </c>
      <c r="H7" s="133"/>
      <c r="I7" s="133"/>
    </row>
    <row r="8" spans="1:9" ht="15.95" customHeight="1" x14ac:dyDescent="0.25">
      <c r="B8" s="18"/>
      <c r="C8" s="47" t="s">
        <v>56</v>
      </c>
      <c r="D8" s="47"/>
      <c r="E8" s="47" t="s">
        <v>135</v>
      </c>
      <c r="F8" s="47"/>
      <c r="G8" s="47" t="s">
        <v>56</v>
      </c>
      <c r="H8" s="47"/>
      <c r="I8" s="47" t="s">
        <v>135</v>
      </c>
    </row>
    <row r="9" spans="1:9" ht="15.95" customHeight="1" x14ac:dyDescent="0.25">
      <c r="A9" s="77">
        <v>3</v>
      </c>
      <c r="B9" s="20" t="s">
        <v>224</v>
      </c>
      <c r="C9" s="87" t="str">
        <f>'Form B1 - Art3'!C9</f>
        <v>2025/2026</v>
      </c>
      <c r="D9" s="77"/>
      <c r="E9" s="89" t="str">
        <f>+C4</f>
        <v>2026/2027</v>
      </c>
      <c r="F9" s="90"/>
      <c r="G9" s="89" t="str">
        <f>+C9</f>
        <v>2025/2026</v>
      </c>
      <c r="H9" s="77"/>
      <c r="I9" s="89" t="str">
        <f>+E9</f>
        <v>2026/2027</v>
      </c>
    </row>
    <row r="10" spans="1:9" ht="15.95" customHeight="1" x14ac:dyDescent="0.25">
      <c r="A10" s="77">
        <v>4</v>
      </c>
      <c r="B10" s="18" t="s">
        <v>242</v>
      </c>
      <c r="C10" s="68"/>
      <c r="D10" s="34"/>
      <c r="E10" s="70">
        <f>+C35</f>
        <v>0</v>
      </c>
      <c r="F10" s="48"/>
      <c r="G10" s="68">
        <v>0</v>
      </c>
      <c r="I10" s="71">
        <f>+G35</f>
        <v>0</v>
      </c>
    </row>
    <row r="11" spans="1:9" ht="15.95" customHeight="1" x14ac:dyDescent="0.25">
      <c r="A11" s="77"/>
      <c r="B11" s="28" t="s">
        <v>60</v>
      </c>
      <c r="C11" s="74"/>
      <c r="D11" s="48"/>
      <c r="E11" s="74"/>
      <c r="F11" s="48"/>
      <c r="G11" s="74"/>
      <c r="H11" s="48"/>
      <c r="I11" s="74"/>
    </row>
    <row r="12" spans="1:9" ht="15.95" customHeight="1" x14ac:dyDescent="0.25">
      <c r="A12" s="77">
        <v>5</v>
      </c>
      <c r="B12" s="18" t="s">
        <v>62</v>
      </c>
      <c r="C12" s="68"/>
      <c r="D12" s="34"/>
      <c r="E12" s="68"/>
      <c r="F12" s="48"/>
      <c r="G12" s="68"/>
      <c r="H12" s="34"/>
      <c r="I12" s="68"/>
    </row>
    <row r="13" spans="1:9" ht="15.95" customHeight="1" x14ac:dyDescent="0.25">
      <c r="A13" s="77"/>
      <c r="B13" s="28" t="s">
        <v>155</v>
      </c>
      <c r="C13" s="74"/>
      <c r="D13" s="48"/>
      <c r="E13" s="74"/>
      <c r="F13" s="48"/>
      <c r="G13" s="74"/>
      <c r="H13" s="48"/>
      <c r="I13" s="74"/>
    </row>
    <row r="14" spans="1:9" ht="15.95" customHeight="1" x14ac:dyDescent="0.25">
      <c r="A14" s="77">
        <v>6</v>
      </c>
      <c r="B14" s="18" t="s">
        <v>270</v>
      </c>
      <c r="C14" s="68"/>
      <c r="D14" s="34"/>
      <c r="E14" s="68"/>
      <c r="F14" s="48"/>
      <c r="G14" s="68"/>
      <c r="H14" s="34"/>
      <c r="I14" s="68"/>
    </row>
    <row r="15" spans="1:9" ht="15.95" customHeight="1" x14ac:dyDescent="0.25">
      <c r="A15" s="77">
        <v>7</v>
      </c>
      <c r="B15" s="18" t="s">
        <v>188</v>
      </c>
      <c r="C15" s="68"/>
      <c r="D15" s="34"/>
      <c r="E15" s="68"/>
      <c r="F15" s="48"/>
      <c r="G15" s="68"/>
      <c r="H15" s="34"/>
      <c r="I15" s="68"/>
    </row>
    <row r="16" spans="1:9" ht="15.95" customHeight="1" x14ac:dyDescent="0.25">
      <c r="A16" s="77">
        <v>8</v>
      </c>
      <c r="B16" s="18" t="s">
        <v>279</v>
      </c>
      <c r="C16" s="68"/>
      <c r="D16" s="34"/>
      <c r="E16" s="68"/>
      <c r="F16" s="48"/>
      <c r="G16" s="68"/>
      <c r="H16" s="34"/>
      <c r="I16" s="68"/>
    </row>
    <row r="17" spans="1:9" ht="15.95" customHeight="1" x14ac:dyDescent="0.25">
      <c r="A17" s="77">
        <v>9</v>
      </c>
      <c r="B17" s="18" t="s">
        <v>280</v>
      </c>
      <c r="C17" s="74"/>
      <c r="D17" s="48"/>
      <c r="E17" s="74"/>
      <c r="F17" s="48"/>
      <c r="G17" s="68"/>
      <c r="H17" s="34"/>
      <c r="I17" s="68"/>
    </row>
    <row r="18" spans="1:9" ht="15.95" customHeight="1" x14ac:dyDescent="0.25">
      <c r="A18" s="77">
        <v>10</v>
      </c>
      <c r="B18" s="18" t="s">
        <v>271</v>
      </c>
      <c r="C18" s="68"/>
      <c r="D18" s="34"/>
      <c r="E18" s="68"/>
      <c r="F18" s="48"/>
      <c r="G18" s="68"/>
      <c r="H18" s="34"/>
      <c r="I18" s="68"/>
    </row>
    <row r="19" spans="1:9" ht="15.95" customHeight="1" x14ac:dyDescent="0.25">
      <c r="A19" s="77">
        <v>11</v>
      </c>
      <c r="B19" s="18" t="s">
        <v>325</v>
      </c>
      <c r="C19" s="68"/>
      <c r="D19" s="34"/>
      <c r="E19" s="68"/>
      <c r="F19" s="48"/>
      <c r="G19" s="68"/>
      <c r="H19" s="34"/>
      <c r="I19" s="68"/>
    </row>
    <row r="20" spans="1:9" ht="15.95" customHeight="1" x14ac:dyDescent="0.25">
      <c r="A20" s="77">
        <v>12</v>
      </c>
      <c r="B20" s="18" t="s">
        <v>307</v>
      </c>
      <c r="C20" s="68"/>
      <c r="D20" s="34"/>
      <c r="E20" s="68"/>
      <c r="F20" s="48"/>
      <c r="G20" s="68"/>
      <c r="H20" s="34"/>
      <c r="I20" s="68"/>
    </row>
    <row r="21" spans="1:9" ht="15.95" customHeight="1" x14ac:dyDescent="0.25">
      <c r="A21" s="77">
        <v>13</v>
      </c>
      <c r="B21" s="18" t="s">
        <v>194</v>
      </c>
      <c r="C21" s="68"/>
      <c r="D21" s="34"/>
      <c r="E21" s="68"/>
      <c r="F21" s="48"/>
      <c r="G21" s="68"/>
      <c r="H21" s="34"/>
      <c r="I21" s="68"/>
    </row>
    <row r="22" spans="1:9" ht="15.95" customHeight="1" x14ac:dyDescent="0.25">
      <c r="A22" s="77">
        <v>14</v>
      </c>
      <c r="B22" s="18" t="s">
        <v>139</v>
      </c>
      <c r="C22" s="68"/>
      <c r="D22" s="34"/>
      <c r="E22" s="68"/>
      <c r="F22" s="48"/>
      <c r="G22" s="68"/>
      <c r="H22" s="34"/>
      <c r="I22" s="68"/>
    </row>
    <row r="23" spans="1:9" ht="15.95" customHeight="1" x14ac:dyDescent="0.25">
      <c r="A23" s="77">
        <v>15</v>
      </c>
      <c r="B23" s="18" t="s">
        <v>140</v>
      </c>
      <c r="C23" s="68"/>
      <c r="D23" s="34"/>
      <c r="E23" s="68"/>
      <c r="F23" s="48"/>
      <c r="G23" s="68"/>
      <c r="H23" s="34"/>
      <c r="I23" s="68"/>
    </row>
    <row r="24" spans="1:9" ht="15.95" customHeight="1" x14ac:dyDescent="0.25">
      <c r="A24" s="77">
        <v>16</v>
      </c>
      <c r="B24" s="18" t="s">
        <v>10</v>
      </c>
      <c r="C24" s="68"/>
      <c r="D24" s="34"/>
      <c r="E24" s="68"/>
      <c r="F24" s="48"/>
      <c r="G24" s="68"/>
      <c r="H24" s="34"/>
      <c r="I24" s="68"/>
    </row>
    <row r="25" spans="1:9" ht="15.95" customHeight="1" x14ac:dyDescent="0.25">
      <c r="A25" s="77">
        <v>17</v>
      </c>
      <c r="B25" s="28" t="s">
        <v>8</v>
      </c>
      <c r="C25" s="35">
        <f>SUM(C10:C24)</f>
        <v>0</v>
      </c>
      <c r="D25" s="35"/>
      <c r="E25" s="35">
        <f>SUM(E10:E24)</f>
        <v>0</v>
      </c>
      <c r="F25" s="49"/>
      <c r="G25" s="35">
        <f>SUM(G10:G24)</f>
        <v>0</v>
      </c>
      <c r="H25" s="36"/>
      <c r="I25" s="35">
        <f>SUM(I10:I24)</f>
        <v>0</v>
      </c>
    </row>
    <row r="26" spans="1:9" ht="15.95" customHeight="1" x14ac:dyDescent="0.25">
      <c r="B26" s="18"/>
      <c r="C26" s="73"/>
      <c r="D26" s="48"/>
      <c r="E26" s="73"/>
      <c r="F26" s="48"/>
      <c r="G26" s="73"/>
      <c r="H26" s="48"/>
      <c r="I26" s="73"/>
    </row>
    <row r="27" spans="1:9" ht="15.95" customHeight="1" x14ac:dyDescent="0.25">
      <c r="A27" s="77"/>
      <c r="B27" s="28" t="s">
        <v>142</v>
      </c>
      <c r="C27" s="74"/>
      <c r="D27" s="48"/>
      <c r="E27" s="74"/>
      <c r="F27" s="48"/>
      <c r="G27" s="48"/>
      <c r="H27" s="48"/>
      <c r="I27" s="48"/>
    </row>
    <row r="28" spans="1:9" ht="15.95" customHeight="1" x14ac:dyDescent="0.25">
      <c r="A28" s="77">
        <v>18</v>
      </c>
      <c r="B28" s="18" t="s">
        <v>66</v>
      </c>
      <c r="C28" s="68"/>
      <c r="D28" s="34"/>
      <c r="E28" s="68"/>
      <c r="F28" s="48"/>
      <c r="G28" s="48"/>
      <c r="H28" s="48"/>
      <c r="I28" s="48"/>
    </row>
    <row r="29" spans="1:9" ht="15.95" customHeight="1" x14ac:dyDescent="0.25">
      <c r="A29" s="77">
        <v>19</v>
      </c>
      <c r="B29" s="18" t="s">
        <v>308</v>
      </c>
      <c r="C29" s="68"/>
      <c r="D29" s="34"/>
      <c r="E29" s="68"/>
      <c r="F29" s="48"/>
      <c r="G29" s="74"/>
      <c r="H29" s="48"/>
      <c r="I29" s="74"/>
    </row>
    <row r="30" spans="1:9" ht="15.95" customHeight="1" x14ac:dyDescent="0.25">
      <c r="A30" s="77">
        <v>20</v>
      </c>
      <c r="B30" s="18" t="s">
        <v>137</v>
      </c>
      <c r="C30" s="48"/>
      <c r="D30" s="48"/>
      <c r="E30" s="48"/>
      <c r="F30" s="48"/>
      <c r="G30" s="68"/>
      <c r="H30" s="34"/>
      <c r="I30" s="68"/>
    </row>
    <row r="31" spans="1:9" ht="15.95" customHeight="1" x14ac:dyDescent="0.25">
      <c r="A31" s="77">
        <v>21</v>
      </c>
      <c r="B31" s="18" t="s">
        <v>309</v>
      </c>
      <c r="C31" s="48"/>
      <c r="D31" s="48"/>
      <c r="E31" s="48"/>
      <c r="F31" s="48"/>
      <c r="G31" s="68"/>
      <c r="H31" s="34"/>
      <c r="I31" s="68"/>
    </row>
    <row r="32" spans="1:9" x14ac:dyDescent="0.25">
      <c r="A32" s="77">
        <v>22</v>
      </c>
      <c r="B32" s="18" t="s">
        <v>305</v>
      </c>
      <c r="C32" s="67"/>
      <c r="D32" s="34"/>
      <c r="E32" s="67"/>
      <c r="F32" s="48"/>
      <c r="G32" s="68"/>
      <c r="H32" s="34"/>
      <c r="I32" s="68"/>
    </row>
    <row r="33" spans="1:9" x14ac:dyDescent="0.25">
      <c r="A33" s="77">
        <v>23</v>
      </c>
      <c r="B33" s="28" t="s">
        <v>9</v>
      </c>
      <c r="C33" s="35">
        <f>SUM(C28:C32)</f>
        <v>0</v>
      </c>
      <c r="D33" s="35"/>
      <c r="E33" s="35">
        <f>SUM(E28:E32)</f>
        <v>0</v>
      </c>
      <c r="F33" s="49"/>
      <c r="G33" s="35">
        <f>SUM(G28:G32)</f>
        <v>0</v>
      </c>
      <c r="H33" s="36"/>
      <c r="I33" s="35">
        <f>SUM(I28:I32)</f>
        <v>0</v>
      </c>
    </row>
    <row r="34" spans="1:9" x14ac:dyDescent="0.25">
      <c r="B34" s="28"/>
      <c r="C34" s="69"/>
      <c r="D34" s="48"/>
      <c r="E34" s="69"/>
      <c r="F34" s="48"/>
      <c r="G34" s="69"/>
      <c r="H34" s="48"/>
      <c r="I34" s="69"/>
    </row>
    <row r="35" spans="1:9" ht="18.75" thickBot="1" x14ac:dyDescent="0.45">
      <c r="A35" s="77">
        <v>24</v>
      </c>
      <c r="B35" s="28" t="s">
        <v>124</v>
      </c>
      <c r="C35" s="37">
        <f>+C25-C33</f>
        <v>0</v>
      </c>
      <c r="D35" s="37"/>
      <c r="E35" s="37">
        <f>+E25-E33</f>
        <v>0</v>
      </c>
      <c r="F35" s="50"/>
      <c r="G35" s="37">
        <f>+G25-G33</f>
        <v>0</v>
      </c>
      <c r="H35" s="38"/>
      <c r="I35" s="37">
        <f>+I25-I33</f>
        <v>0</v>
      </c>
    </row>
    <row r="36" spans="1:9" ht="16.5" thickTop="1" x14ac:dyDescent="0.25">
      <c r="B36" s="72"/>
    </row>
    <row r="37" spans="1:9" s="92" customFormat="1" ht="12" x14ac:dyDescent="0.2">
      <c r="A37" s="91"/>
      <c r="B37" s="136"/>
      <c r="C37" s="136"/>
      <c r="D37" s="136"/>
      <c r="E37" s="136"/>
      <c r="F37" s="136"/>
      <c r="G37" s="136"/>
      <c r="H37" s="136"/>
      <c r="I37" s="136"/>
    </row>
    <row r="38" spans="1:9" ht="31.15" customHeight="1" x14ac:dyDescent="0.25">
      <c r="A38" s="137" t="s">
        <v>178</v>
      </c>
      <c r="B38" s="137"/>
      <c r="C38" s="137"/>
      <c r="D38" s="137"/>
      <c r="E38" s="137"/>
      <c r="F38" s="137"/>
      <c r="G38" s="137"/>
      <c r="H38" s="137"/>
      <c r="I38" s="137"/>
    </row>
    <row r="39" spans="1:9" x14ac:dyDescent="0.25">
      <c r="A39" s="135" t="s">
        <v>179</v>
      </c>
      <c r="B39" s="135"/>
      <c r="C39" s="135"/>
      <c r="D39" s="135"/>
      <c r="E39" s="135"/>
      <c r="F39" s="135"/>
      <c r="G39" s="135"/>
      <c r="H39" s="135"/>
      <c r="I39" s="135"/>
    </row>
    <row r="40" spans="1:9" x14ac:dyDescent="0.25">
      <c r="A40" s="85"/>
      <c r="B40" s="85"/>
      <c r="C40" s="85"/>
      <c r="D40" s="85"/>
      <c r="E40" s="85"/>
      <c r="F40" s="85"/>
      <c r="G40" s="85"/>
      <c r="H40" s="85"/>
      <c r="I40" s="85"/>
    </row>
    <row r="41" spans="1:9" x14ac:dyDescent="0.25">
      <c r="A41" s="77">
        <v>25</v>
      </c>
      <c r="B41" s="28" t="s">
        <v>301</v>
      </c>
    </row>
    <row r="42" spans="1:9" s="92" customFormat="1" ht="12" x14ac:dyDescent="0.2">
      <c r="A42" s="91"/>
      <c r="B42" s="93"/>
    </row>
    <row r="43" spans="1:9" s="92" customFormat="1" ht="12" x14ac:dyDescent="0.2">
      <c r="A43" s="92" t="s">
        <v>250</v>
      </c>
      <c r="B43" s="93"/>
    </row>
    <row r="44" spans="1:9" s="92" customFormat="1" ht="12" x14ac:dyDescent="0.2">
      <c r="A44" s="92" t="s">
        <v>251</v>
      </c>
      <c r="B44" s="93"/>
    </row>
    <row r="45" spans="1:9" s="92" customFormat="1" ht="12" x14ac:dyDescent="0.2">
      <c r="A45" s="92" t="s">
        <v>302</v>
      </c>
      <c r="B45" s="93"/>
    </row>
    <row r="46" spans="1:9" s="92" customFormat="1" ht="12" x14ac:dyDescent="0.2">
      <c r="A46" s="92" t="s">
        <v>253</v>
      </c>
      <c r="B46" s="93"/>
    </row>
    <row r="47" spans="1:9" s="92" customFormat="1" ht="12" x14ac:dyDescent="0.2">
      <c r="A47" s="92" t="s">
        <v>276</v>
      </c>
      <c r="B47" s="93"/>
    </row>
    <row r="48" spans="1:9" s="92" customFormat="1" ht="12" x14ac:dyDescent="0.2">
      <c r="A48" s="92" t="s">
        <v>254</v>
      </c>
      <c r="B48" s="93"/>
    </row>
    <row r="49" spans="1:2" s="92" customFormat="1" ht="12" x14ac:dyDescent="0.2">
      <c r="A49" s="92" t="s">
        <v>244</v>
      </c>
      <c r="B49" s="93"/>
    </row>
    <row r="50" spans="1:2" s="92" customFormat="1" ht="12" x14ac:dyDescent="0.2">
      <c r="A50" s="92" t="s">
        <v>282</v>
      </c>
      <c r="B50" s="93"/>
    </row>
    <row r="51" spans="1:2" s="92" customFormat="1" ht="12" x14ac:dyDescent="0.2">
      <c r="A51" s="92" t="s">
        <v>255</v>
      </c>
      <c r="B51" s="93"/>
    </row>
    <row r="52" spans="1:2" s="92" customFormat="1" ht="12" x14ac:dyDescent="0.2">
      <c r="A52" s="92" t="s">
        <v>256</v>
      </c>
      <c r="B52" s="93"/>
    </row>
    <row r="53" spans="1:2" s="92" customFormat="1" ht="12" x14ac:dyDescent="0.2">
      <c r="A53" s="92" t="s">
        <v>277</v>
      </c>
      <c r="B53" s="93"/>
    </row>
    <row r="54" spans="1:2" s="92" customFormat="1" ht="12" x14ac:dyDescent="0.2">
      <c r="A54" s="92" t="s">
        <v>245</v>
      </c>
      <c r="B54" s="93"/>
    </row>
    <row r="55" spans="1:2" s="92" customFormat="1" ht="12" x14ac:dyDescent="0.2">
      <c r="A55" s="92" t="s">
        <v>246</v>
      </c>
      <c r="B55" s="93"/>
    </row>
    <row r="56" spans="1:2" s="92" customFormat="1" ht="12" x14ac:dyDescent="0.2">
      <c r="A56" s="92" t="s">
        <v>248</v>
      </c>
      <c r="B56" s="93"/>
    </row>
    <row r="57" spans="1:2" s="92" customFormat="1" ht="12" x14ac:dyDescent="0.2">
      <c r="A57" s="92" t="s">
        <v>257</v>
      </c>
      <c r="B57" s="93"/>
    </row>
    <row r="58" spans="1:2" s="92" customFormat="1" ht="12" x14ac:dyDescent="0.2">
      <c r="A58" s="92" t="s">
        <v>258</v>
      </c>
      <c r="B58" s="93"/>
    </row>
    <row r="59" spans="1:2" s="92" customFormat="1" ht="12" x14ac:dyDescent="0.2">
      <c r="A59" s="92" t="s">
        <v>278</v>
      </c>
      <c r="B59" s="93"/>
    </row>
    <row r="60" spans="1:2" s="92" customFormat="1" ht="12" x14ac:dyDescent="0.2">
      <c r="A60" s="92" t="s">
        <v>281</v>
      </c>
      <c r="B60" s="93"/>
    </row>
    <row r="61" spans="1:2" s="92" customFormat="1" ht="12" x14ac:dyDescent="0.2">
      <c r="A61" s="91"/>
      <c r="B61" s="93"/>
    </row>
    <row r="62" spans="1:2" s="92" customFormat="1" ht="12" x14ac:dyDescent="0.2">
      <c r="A62" s="91"/>
      <c r="B62" s="93"/>
    </row>
    <row r="63" spans="1:2" s="92" customFormat="1" ht="12" x14ac:dyDescent="0.2">
      <c r="A63" s="92" t="s">
        <v>330</v>
      </c>
      <c r="B63" s="93"/>
    </row>
    <row r="64" spans="1:2" s="92" customFormat="1" ht="12" x14ac:dyDescent="0.2">
      <c r="A64" s="91"/>
      <c r="B64" s="93"/>
    </row>
    <row r="65" spans="1:2" s="92" customFormat="1" ht="12" x14ac:dyDescent="0.2">
      <c r="A65" s="91"/>
      <c r="B65" s="93"/>
    </row>
    <row r="66" spans="1:2" s="92" customFormat="1" ht="12" x14ac:dyDescent="0.2">
      <c r="A66" s="91"/>
      <c r="B66" s="93"/>
    </row>
    <row r="67" spans="1:2" s="92" customFormat="1" ht="12" x14ac:dyDescent="0.2">
      <c r="A67" s="91"/>
      <c r="B67" s="93"/>
    </row>
    <row r="68" spans="1:2" s="92" customFormat="1" ht="12" x14ac:dyDescent="0.2">
      <c r="A68" s="91"/>
      <c r="B68" s="93"/>
    </row>
    <row r="69" spans="1:2" s="92" customFormat="1" ht="12" x14ac:dyDescent="0.2">
      <c r="A69" s="91"/>
      <c r="B69" s="93"/>
    </row>
    <row r="70" spans="1:2" s="92" customFormat="1" ht="12" x14ac:dyDescent="0.2">
      <c r="A70" s="91"/>
      <c r="B70" s="93"/>
    </row>
    <row r="71" spans="1:2" s="92" customFormat="1" ht="12" x14ac:dyDescent="0.2">
      <c r="A71" s="91"/>
      <c r="B71" s="93"/>
    </row>
    <row r="72" spans="1:2" s="92" customFormat="1" ht="12" x14ac:dyDescent="0.2">
      <c r="A72" s="91"/>
      <c r="B72" s="93"/>
    </row>
    <row r="73" spans="1:2" s="92" customFormat="1" ht="12" x14ac:dyDescent="0.2">
      <c r="A73" s="91"/>
      <c r="B73" s="93"/>
    </row>
    <row r="74" spans="1:2" s="92" customFormat="1" ht="12" x14ac:dyDescent="0.2">
      <c r="A74" s="91"/>
      <c r="B74" s="93"/>
    </row>
    <row r="75" spans="1:2" s="92" customFormat="1" ht="12" x14ac:dyDescent="0.2">
      <c r="A75" s="91"/>
      <c r="B75" s="93"/>
    </row>
    <row r="76" spans="1:2" s="92" customFormat="1" ht="12" x14ac:dyDescent="0.2">
      <c r="A76" s="91"/>
      <c r="B76" s="93"/>
    </row>
    <row r="77" spans="1:2" s="92" customFormat="1" ht="12" x14ac:dyDescent="0.2">
      <c r="A77" s="91"/>
      <c r="B77" s="93"/>
    </row>
    <row r="78" spans="1:2" s="92" customFormat="1" ht="12" x14ac:dyDescent="0.2">
      <c r="A78" s="91"/>
      <c r="B78" s="93"/>
    </row>
    <row r="79" spans="1:2" s="92" customFormat="1" ht="12" x14ac:dyDescent="0.2">
      <c r="A79" s="91"/>
      <c r="B79" s="93"/>
    </row>
    <row r="80" spans="1:2" s="92" customFormat="1" ht="12" x14ac:dyDescent="0.2">
      <c r="A80" s="91"/>
      <c r="B80" s="93"/>
    </row>
    <row r="81" spans="1:2" s="92" customFormat="1" ht="12" x14ac:dyDescent="0.2">
      <c r="A81" s="91"/>
      <c r="B81" s="93"/>
    </row>
    <row r="82" spans="1:2" s="92" customFormat="1" ht="12" x14ac:dyDescent="0.2">
      <c r="A82" s="91"/>
      <c r="B82" s="93"/>
    </row>
    <row r="83" spans="1:2" s="92" customFormat="1" ht="12" x14ac:dyDescent="0.2">
      <c r="A83" s="91"/>
      <c r="B83" s="93"/>
    </row>
    <row r="84" spans="1:2" s="92" customFormat="1" ht="12" x14ac:dyDescent="0.2">
      <c r="A84" s="91"/>
      <c r="B84" s="93"/>
    </row>
    <row r="85" spans="1:2" s="92" customFormat="1" ht="12" x14ac:dyDescent="0.2">
      <c r="A85" s="91"/>
      <c r="B85" s="93"/>
    </row>
    <row r="86" spans="1:2" s="92" customFormat="1" ht="12" x14ac:dyDescent="0.2">
      <c r="A86" s="91"/>
      <c r="B86" s="93"/>
    </row>
  </sheetData>
  <mergeCells count="5">
    <mergeCell ref="C7:E7"/>
    <mergeCell ref="G7:I7"/>
    <mergeCell ref="B37:I37"/>
    <mergeCell ref="A38:I38"/>
    <mergeCell ref="A39:I39"/>
  </mergeCells>
  <pageMargins left="0.25" right="0.25" top="0.75" bottom="0.75" header="0.3" footer="0.3"/>
  <pageSetup scale="65" orientation="portrait" r:id="rId1"/>
  <headerFooter>
    <oddHeader>&amp;C&amp;"Arial,Bold"&amp;16Transportation Development Act 
Form B3.2 - Financial Reporting Form LTF Article 8(b) to 8(f)</oddHead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89"/>
  <sheetViews>
    <sheetView showGridLines="0" view="pageLayout" zoomScale="70" zoomScaleNormal="100" zoomScalePageLayoutView="70" workbookViewId="0">
      <selection activeCell="C10" sqref="C10"/>
    </sheetView>
  </sheetViews>
  <sheetFormatPr defaultColWidth="9.140625" defaultRowHeight="15.75" x14ac:dyDescent="0.25"/>
  <cols>
    <col min="1" max="1" width="6" style="28" bestFit="1" customWidth="1"/>
    <col min="2" max="2" width="58" style="27" customWidth="1"/>
    <col min="3" max="3" width="19" style="18" customWidth="1"/>
    <col min="4" max="4" width="2" style="18" customWidth="1"/>
    <col min="5" max="5" width="18.85546875" style="18" customWidth="1"/>
    <col min="6" max="6" width="2.85546875" style="18" customWidth="1"/>
    <col min="7" max="7" width="18.85546875" style="18" customWidth="1"/>
    <col min="8" max="8" width="1.85546875" style="18" customWidth="1"/>
    <col min="9" max="9" width="19" style="18" customWidth="1"/>
    <col min="10" max="16384" width="9.140625" style="18"/>
  </cols>
  <sheetData>
    <row r="1" spans="1:9" x14ac:dyDescent="0.25">
      <c r="C1" s="39"/>
      <c r="D1" s="40"/>
      <c r="E1" s="40"/>
    </row>
    <row r="2" spans="1:9" x14ac:dyDescent="0.25">
      <c r="C2" s="39"/>
      <c r="D2" s="40"/>
      <c r="E2" s="40"/>
    </row>
    <row r="3" spans="1:9" x14ac:dyDescent="0.25">
      <c r="A3" s="77" t="s">
        <v>51</v>
      </c>
      <c r="B3" s="18"/>
      <c r="C3" s="19"/>
    </row>
    <row r="4" spans="1:9" x14ac:dyDescent="0.25">
      <c r="A4" s="77">
        <v>1</v>
      </c>
      <c r="B4" s="20" t="s">
        <v>6</v>
      </c>
      <c r="C4" s="88" t="str">
        <f>+'Form A - Claim Form'!C3</f>
        <v>2026/2027</v>
      </c>
    </row>
    <row r="5" spans="1:9" x14ac:dyDescent="0.25">
      <c r="A5" s="77">
        <v>2</v>
      </c>
      <c r="B5" s="20" t="s">
        <v>48</v>
      </c>
      <c r="C5" s="88" t="str">
        <f>+'Form A - Claim Form'!C4</f>
        <v>City of Newtown</v>
      </c>
    </row>
    <row r="6" spans="1:9" x14ac:dyDescent="0.25">
      <c r="B6" s="29"/>
      <c r="C6" s="29"/>
      <c r="D6" s="29"/>
      <c r="E6" s="29"/>
      <c r="F6" s="29"/>
      <c r="G6" s="29"/>
      <c r="H6" s="29"/>
      <c r="I6" s="29"/>
    </row>
    <row r="7" spans="1:9" x14ac:dyDescent="0.25">
      <c r="C7" s="133" t="s">
        <v>57</v>
      </c>
      <c r="D7" s="133"/>
      <c r="E7" s="133"/>
      <c r="F7" s="47"/>
      <c r="G7" s="133" t="s">
        <v>58</v>
      </c>
      <c r="H7" s="133"/>
      <c r="I7" s="133"/>
    </row>
    <row r="8" spans="1:9" ht="15.95" customHeight="1" x14ac:dyDescent="0.25">
      <c r="B8" s="18"/>
      <c r="C8" s="47" t="s">
        <v>56</v>
      </c>
      <c r="D8" s="47"/>
      <c r="E8" s="47" t="s">
        <v>135</v>
      </c>
      <c r="F8" s="47"/>
      <c r="G8" s="47" t="s">
        <v>56</v>
      </c>
      <c r="H8" s="47"/>
      <c r="I8" s="47" t="s">
        <v>135</v>
      </c>
    </row>
    <row r="9" spans="1:9" ht="15.95" customHeight="1" x14ac:dyDescent="0.25">
      <c r="A9" s="77">
        <v>3</v>
      </c>
      <c r="B9" s="20" t="s">
        <v>224</v>
      </c>
      <c r="C9" s="87" t="str">
        <f>'Form B1 - Art3'!C9</f>
        <v>2025/2026</v>
      </c>
      <c r="D9" s="77"/>
      <c r="E9" s="89" t="str">
        <f>+C4</f>
        <v>2026/2027</v>
      </c>
      <c r="F9" s="90"/>
      <c r="G9" s="89" t="str">
        <f>+C9</f>
        <v>2025/2026</v>
      </c>
      <c r="H9" s="77"/>
      <c r="I9" s="89" t="str">
        <f>+E9</f>
        <v>2026/2027</v>
      </c>
    </row>
    <row r="10" spans="1:9" ht="15.95" customHeight="1" x14ac:dyDescent="0.25">
      <c r="A10" s="77">
        <v>4</v>
      </c>
      <c r="B10" s="18" t="s">
        <v>266</v>
      </c>
      <c r="C10" s="68">
        <v>0</v>
      </c>
      <c r="D10" s="34"/>
      <c r="E10" s="70">
        <f>+C36</f>
        <v>0</v>
      </c>
      <c r="F10" s="48"/>
      <c r="G10" s="68">
        <v>0</v>
      </c>
      <c r="I10" s="71">
        <f>+G36</f>
        <v>0</v>
      </c>
    </row>
    <row r="11" spans="1:9" ht="15.95" customHeight="1" x14ac:dyDescent="0.25">
      <c r="A11" s="77"/>
      <c r="B11" s="28" t="s">
        <v>60</v>
      </c>
      <c r="C11" s="74"/>
      <c r="D11" s="48"/>
      <c r="E11" s="74"/>
      <c r="F11" s="48"/>
      <c r="G11" s="74"/>
      <c r="H11" s="48"/>
      <c r="I11" s="74"/>
    </row>
    <row r="12" spans="1:9" ht="15.95" customHeight="1" x14ac:dyDescent="0.25">
      <c r="A12" s="77">
        <v>5</v>
      </c>
      <c r="B12" s="18" t="s">
        <v>62</v>
      </c>
      <c r="C12" s="68"/>
      <c r="D12" s="34"/>
      <c r="E12" s="68"/>
      <c r="F12" s="48"/>
      <c r="G12" s="68"/>
      <c r="H12" s="34"/>
      <c r="I12" s="68"/>
    </row>
    <row r="13" spans="1:9" ht="15.95" customHeight="1" x14ac:dyDescent="0.25">
      <c r="A13" s="77"/>
      <c r="B13" s="28" t="s">
        <v>283</v>
      </c>
      <c r="C13" s="69"/>
      <c r="D13" s="48"/>
      <c r="E13" s="69"/>
      <c r="F13" s="48"/>
      <c r="G13" s="69"/>
      <c r="H13" s="48"/>
      <c r="I13" s="69"/>
    </row>
    <row r="14" spans="1:9" ht="15.95" customHeight="1" x14ac:dyDescent="0.25">
      <c r="A14" s="77">
        <v>6</v>
      </c>
      <c r="B14" s="18" t="s">
        <v>315</v>
      </c>
      <c r="C14" s="68"/>
      <c r="D14" s="34"/>
      <c r="E14" s="68"/>
      <c r="F14" s="48"/>
      <c r="G14" s="69"/>
      <c r="H14" s="48"/>
      <c r="I14" s="69"/>
    </row>
    <row r="15" spans="1:9" ht="15.95" customHeight="1" x14ac:dyDescent="0.25">
      <c r="A15" s="77">
        <v>7</v>
      </c>
      <c r="B15" s="18" t="s">
        <v>316</v>
      </c>
      <c r="C15" s="69"/>
      <c r="D15" s="48"/>
      <c r="E15" s="69"/>
      <c r="F15" s="48"/>
      <c r="G15" s="68"/>
      <c r="H15" s="34"/>
      <c r="I15" s="68"/>
    </row>
    <row r="16" spans="1:9" ht="15.95" customHeight="1" x14ac:dyDescent="0.25">
      <c r="A16" s="77">
        <v>8</v>
      </c>
      <c r="B16" s="18" t="s">
        <v>317</v>
      </c>
      <c r="C16" s="68"/>
      <c r="D16" s="34"/>
      <c r="E16" s="68"/>
      <c r="F16" s="48"/>
      <c r="G16" s="73"/>
      <c r="H16" s="48"/>
      <c r="I16" s="73"/>
    </row>
    <row r="17" spans="1:9" ht="15.95" customHeight="1" x14ac:dyDescent="0.25">
      <c r="A17" s="77">
        <v>9</v>
      </c>
      <c r="B17" s="18" t="s">
        <v>319</v>
      </c>
      <c r="C17" s="68"/>
      <c r="D17" s="34"/>
      <c r="E17" s="68"/>
      <c r="F17" s="48"/>
      <c r="G17" s="48"/>
      <c r="H17" s="48"/>
      <c r="I17" s="48"/>
    </row>
    <row r="18" spans="1:9" ht="15.95" customHeight="1" x14ac:dyDescent="0.25">
      <c r="A18" s="77">
        <v>10</v>
      </c>
      <c r="B18" s="18" t="s">
        <v>320</v>
      </c>
      <c r="C18" s="68"/>
      <c r="D18" s="34"/>
      <c r="E18" s="68"/>
      <c r="F18" s="48"/>
      <c r="G18" s="48"/>
      <c r="H18" s="48"/>
      <c r="I18" s="48"/>
    </row>
    <row r="19" spans="1:9" ht="15.95" customHeight="1" x14ac:dyDescent="0.25">
      <c r="A19" s="77">
        <v>11</v>
      </c>
      <c r="B19" s="18" t="s">
        <v>318</v>
      </c>
      <c r="C19" s="68"/>
      <c r="D19" s="34"/>
      <c r="E19" s="68"/>
      <c r="F19" s="48"/>
      <c r="G19" s="74"/>
      <c r="H19" s="48"/>
      <c r="I19" s="74"/>
    </row>
    <row r="20" spans="1:9" ht="15.95" customHeight="1" x14ac:dyDescent="0.25">
      <c r="A20" s="77">
        <v>12</v>
      </c>
      <c r="B20" s="18" t="s">
        <v>213</v>
      </c>
      <c r="C20" s="68"/>
      <c r="D20" s="34"/>
      <c r="E20" s="68"/>
      <c r="F20" s="48"/>
      <c r="G20" s="68"/>
      <c r="H20" s="34"/>
      <c r="I20" s="68"/>
    </row>
    <row r="21" spans="1:9" ht="15.95" customHeight="1" x14ac:dyDescent="0.25">
      <c r="A21" s="77">
        <v>13</v>
      </c>
      <c r="B21" s="18" t="s">
        <v>63</v>
      </c>
      <c r="C21" s="67"/>
      <c r="D21" s="34"/>
      <c r="E21" s="67"/>
      <c r="F21" s="48"/>
      <c r="G21" s="68"/>
      <c r="H21" s="34"/>
      <c r="I21" s="68"/>
    </row>
    <row r="22" spans="1:9" ht="15.95" customHeight="1" x14ac:dyDescent="0.25">
      <c r="A22" s="77">
        <v>14</v>
      </c>
      <c r="B22" s="18" t="s">
        <v>194</v>
      </c>
      <c r="C22" s="68"/>
      <c r="D22" s="34"/>
      <c r="E22" s="68"/>
      <c r="F22" s="48"/>
      <c r="G22" s="68"/>
      <c r="H22" s="34"/>
      <c r="I22" s="68"/>
    </row>
    <row r="23" spans="1:9" ht="15.95" customHeight="1" x14ac:dyDescent="0.25">
      <c r="A23" s="77">
        <v>15</v>
      </c>
      <c r="B23" s="18" t="s">
        <v>139</v>
      </c>
      <c r="C23" s="68"/>
      <c r="D23" s="34"/>
      <c r="E23" s="68"/>
      <c r="F23" s="48"/>
      <c r="G23" s="68"/>
      <c r="H23" s="34"/>
      <c r="I23" s="68"/>
    </row>
    <row r="24" spans="1:9" ht="15.95" customHeight="1" x14ac:dyDescent="0.25">
      <c r="A24" s="77">
        <v>16</v>
      </c>
      <c r="B24" s="18" t="s">
        <v>305</v>
      </c>
      <c r="C24" s="68"/>
      <c r="D24" s="34"/>
      <c r="E24" s="68"/>
      <c r="F24" s="48"/>
      <c r="G24" s="68"/>
      <c r="H24" s="34"/>
      <c r="I24" s="68"/>
    </row>
    <row r="25" spans="1:9" ht="15.95" customHeight="1" x14ac:dyDescent="0.25">
      <c r="A25" s="77">
        <v>17</v>
      </c>
      <c r="B25" s="18" t="s">
        <v>10</v>
      </c>
      <c r="C25" s="68"/>
      <c r="D25" s="34"/>
      <c r="E25" s="68"/>
      <c r="F25" s="48"/>
      <c r="G25" s="68"/>
      <c r="H25" s="34"/>
      <c r="I25" s="68"/>
    </row>
    <row r="26" spans="1:9" ht="15.95" customHeight="1" x14ac:dyDescent="0.25">
      <c r="A26" s="77">
        <v>18</v>
      </c>
      <c r="B26" s="28" t="s">
        <v>8</v>
      </c>
      <c r="C26" s="35">
        <f>SUM(C10:C25)</f>
        <v>0</v>
      </c>
      <c r="D26" s="35"/>
      <c r="E26" s="35">
        <f>SUM(E10:E25)</f>
        <v>0</v>
      </c>
      <c r="F26" s="49"/>
      <c r="G26" s="35">
        <f>SUM(G10:G25)</f>
        <v>0</v>
      </c>
      <c r="H26" s="36"/>
      <c r="I26" s="35">
        <f>SUM(I10:I25)</f>
        <v>0</v>
      </c>
    </row>
    <row r="27" spans="1:9" ht="15.95" customHeight="1" x14ac:dyDescent="0.25">
      <c r="B27" s="18"/>
      <c r="C27" s="73"/>
      <c r="D27" s="48"/>
      <c r="E27" s="73"/>
      <c r="F27" s="48"/>
      <c r="G27" s="73"/>
      <c r="H27" s="48"/>
      <c r="I27" s="73"/>
    </row>
    <row r="28" spans="1:9" ht="15.95" customHeight="1" x14ac:dyDescent="0.25">
      <c r="A28" s="77"/>
      <c r="B28" s="28" t="s">
        <v>142</v>
      </c>
      <c r="C28" s="74"/>
      <c r="D28" s="48"/>
      <c r="E28" s="74"/>
      <c r="F28" s="48"/>
      <c r="G28" s="48"/>
      <c r="H28" s="48"/>
      <c r="I28" s="48"/>
    </row>
    <row r="29" spans="1:9" ht="15.95" customHeight="1" x14ac:dyDescent="0.25">
      <c r="A29" s="77">
        <v>19</v>
      </c>
      <c r="B29" s="18" t="s">
        <v>66</v>
      </c>
      <c r="C29" s="68"/>
      <c r="D29" s="34"/>
      <c r="E29" s="68"/>
      <c r="F29" s="48"/>
      <c r="G29" s="48"/>
      <c r="H29" s="48"/>
      <c r="I29" s="48"/>
    </row>
    <row r="30" spans="1:9" ht="15.95" customHeight="1" x14ac:dyDescent="0.25">
      <c r="A30" s="77">
        <v>20</v>
      </c>
      <c r="B30" s="18" t="s">
        <v>308</v>
      </c>
      <c r="C30" s="68"/>
      <c r="D30" s="34"/>
      <c r="E30" s="68"/>
      <c r="F30" s="48"/>
      <c r="G30" s="74"/>
      <c r="H30" s="48"/>
      <c r="I30" s="74"/>
    </row>
    <row r="31" spans="1:9" ht="15.95" customHeight="1" x14ac:dyDescent="0.25">
      <c r="A31" s="77">
        <v>21</v>
      </c>
      <c r="B31" s="18" t="s">
        <v>321</v>
      </c>
      <c r="C31" s="48"/>
      <c r="D31" s="48"/>
      <c r="E31" s="48"/>
      <c r="F31" s="48"/>
      <c r="G31" s="68"/>
      <c r="H31" s="34"/>
      <c r="I31" s="68"/>
    </row>
    <row r="32" spans="1:9" ht="15.95" customHeight="1" x14ac:dyDescent="0.25">
      <c r="A32" s="77">
        <v>22</v>
      </c>
      <c r="B32" s="18" t="s">
        <v>322</v>
      </c>
      <c r="C32" s="48"/>
      <c r="D32" s="48"/>
      <c r="E32" s="48"/>
      <c r="F32" s="48"/>
      <c r="G32" s="68"/>
      <c r="H32" s="34"/>
      <c r="I32" s="68"/>
    </row>
    <row r="33" spans="1:9" x14ac:dyDescent="0.25">
      <c r="A33" s="77">
        <v>23</v>
      </c>
      <c r="B33" s="18" t="s">
        <v>305</v>
      </c>
      <c r="C33" s="67"/>
      <c r="D33" s="34"/>
      <c r="E33" s="67"/>
      <c r="F33" s="48"/>
      <c r="G33" s="68"/>
      <c r="H33" s="34"/>
      <c r="I33" s="68"/>
    </row>
    <row r="34" spans="1:9" x14ac:dyDescent="0.25">
      <c r="A34" s="77">
        <v>24</v>
      </c>
      <c r="B34" s="28" t="s">
        <v>9</v>
      </c>
      <c r="C34" s="35">
        <f>SUM(C29:C33)</f>
        <v>0</v>
      </c>
      <c r="D34" s="35"/>
      <c r="E34" s="35">
        <f>SUM(E29:E33)</f>
        <v>0</v>
      </c>
      <c r="F34" s="49"/>
      <c r="G34" s="35">
        <f>SUM(G29:G33)</f>
        <v>0</v>
      </c>
      <c r="H34" s="36"/>
      <c r="I34" s="35">
        <f>SUM(I29:I33)</f>
        <v>0</v>
      </c>
    </row>
    <row r="35" spans="1:9" x14ac:dyDescent="0.25">
      <c r="B35" s="28"/>
      <c r="C35" s="69"/>
      <c r="D35" s="48"/>
      <c r="E35" s="69"/>
      <c r="F35" s="48"/>
      <c r="G35" s="69"/>
      <c r="H35" s="48"/>
      <c r="I35" s="69"/>
    </row>
    <row r="36" spans="1:9" ht="18.75" thickBot="1" x14ac:dyDescent="0.45">
      <c r="A36" s="77">
        <v>25</v>
      </c>
      <c r="B36" s="28" t="s">
        <v>124</v>
      </c>
      <c r="C36" s="37">
        <f>+C26-C34</f>
        <v>0</v>
      </c>
      <c r="D36" s="37"/>
      <c r="E36" s="37">
        <f>+E26-E34</f>
        <v>0</v>
      </c>
      <c r="F36" s="50"/>
      <c r="G36" s="37">
        <f>+G26-G34</f>
        <v>0</v>
      </c>
      <c r="H36" s="38"/>
      <c r="I36" s="37">
        <f>+I26-I34</f>
        <v>0</v>
      </c>
    </row>
    <row r="37" spans="1:9" s="112" customFormat="1" ht="18.75" thickTop="1" x14ac:dyDescent="0.4">
      <c r="A37" s="108"/>
      <c r="B37" s="109"/>
      <c r="C37" s="110"/>
      <c r="D37" s="110"/>
      <c r="E37" s="110"/>
      <c r="F37" s="110"/>
      <c r="G37" s="110"/>
      <c r="H37" s="111"/>
      <c r="I37" s="110"/>
    </row>
    <row r="38" spans="1:9" ht="32.25" customHeight="1" x14ac:dyDescent="0.25">
      <c r="A38" s="137" t="s">
        <v>267</v>
      </c>
      <c r="B38" s="137"/>
      <c r="C38" s="137"/>
      <c r="D38" s="137"/>
      <c r="E38" s="137"/>
      <c r="F38" s="137"/>
      <c r="G38" s="137"/>
      <c r="H38" s="137"/>
      <c r="I38" s="137"/>
    </row>
    <row r="39" spans="1:9" s="92" customFormat="1" ht="12" x14ac:dyDescent="0.2">
      <c r="A39" s="91"/>
      <c r="B39" s="136"/>
      <c r="C39" s="136"/>
      <c r="D39" s="136"/>
      <c r="E39" s="136"/>
      <c r="F39" s="136"/>
      <c r="G39" s="136"/>
      <c r="H39" s="136"/>
      <c r="I39" s="136"/>
    </row>
    <row r="40" spans="1:9" ht="32.25" customHeight="1" x14ac:dyDescent="0.25">
      <c r="A40" s="137" t="s">
        <v>178</v>
      </c>
      <c r="B40" s="137"/>
      <c r="C40" s="137"/>
      <c r="D40" s="137"/>
      <c r="E40" s="137"/>
      <c r="F40" s="137"/>
      <c r="G40" s="137"/>
      <c r="H40" s="137"/>
      <c r="I40" s="137"/>
    </row>
    <row r="41" spans="1:9" x14ac:dyDescent="0.25">
      <c r="A41" s="135" t="s">
        <v>179</v>
      </c>
      <c r="B41" s="135"/>
      <c r="C41" s="135"/>
      <c r="D41" s="135"/>
      <c r="E41" s="135"/>
      <c r="F41" s="135"/>
      <c r="G41" s="135"/>
      <c r="H41" s="135"/>
      <c r="I41" s="135"/>
    </row>
    <row r="42" spans="1:9" x14ac:dyDescent="0.25">
      <c r="A42" s="85"/>
      <c r="B42" s="85"/>
      <c r="C42" s="85"/>
      <c r="D42" s="85"/>
      <c r="E42" s="85"/>
      <c r="F42" s="85"/>
      <c r="G42" s="85"/>
      <c r="H42" s="85"/>
      <c r="I42" s="85"/>
    </row>
    <row r="43" spans="1:9" x14ac:dyDescent="0.25">
      <c r="A43" s="77">
        <v>26</v>
      </c>
      <c r="B43" s="28" t="s">
        <v>301</v>
      </c>
    </row>
    <row r="44" spans="1:9" s="92" customFormat="1" ht="12" x14ac:dyDescent="0.2">
      <c r="A44" s="106"/>
      <c r="B44" s="93"/>
    </row>
    <row r="45" spans="1:9" s="92" customFormat="1" ht="12" x14ac:dyDescent="0.2">
      <c r="A45" s="92" t="s">
        <v>250</v>
      </c>
      <c r="B45" s="93"/>
    </row>
    <row r="46" spans="1:9" s="92" customFormat="1" ht="12" x14ac:dyDescent="0.2">
      <c r="A46" s="92" t="s">
        <v>251</v>
      </c>
      <c r="B46" s="93"/>
    </row>
    <row r="47" spans="1:9" s="92" customFormat="1" ht="12" x14ac:dyDescent="0.2">
      <c r="A47" s="92" t="s">
        <v>302</v>
      </c>
      <c r="B47" s="93"/>
    </row>
    <row r="48" spans="1:9" s="92" customFormat="1" ht="12" x14ac:dyDescent="0.2">
      <c r="A48" s="92" t="s">
        <v>253</v>
      </c>
      <c r="B48" s="93"/>
    </row>
    <row r="49" spans="1:2" s="92" customFormat="1" ht="12" x14ac:dyDescent="0.2">
      <c r="A49" s="92" t="s">
        <v>276</v>
      </c>
      <c r="B49" s="93"/>
    </row>
    <row r="50" spans="1:2" s="92" customFormat="1" ht="12" x14ac:dyDescent="0.2">
      <c r="A50" s="92" t="s">
        <v>254</v>
      </c>
      <c r="B50" s="93"/>
    </row>
    <row r="51" spans="1:2" s="92" customFormat="1" ht="12" x14ac:dyDescent="0.2">
      <c r="A51" s="92" t="s">
        <v>244</v>
      </c>
      <c r="B51" s="93"/>
    </row>
    <row r="52" spans="1:2" s="92" customFormat="1" ht="12" x14ac:dyDescent="0.2">
      <c r="A52" s="92" t="s">
        <v>282</v>
      </c>
      <c r="B52" s="93"/>
    </row>
    <row r="53" spans="1:2" s="92" customFormat="1" ht="12" x14ac:dyDescent="0.2">
      <c r="A53" s="92" t="s">
        <v>255</v>
      </c>
      <c r="B53" s="93"/>
    </row>
    <row r="54" spans="1:2" s="92" customFormat="1" ht="12" x14ac:dyDescent="0.2">
      <c r="A54" s="92" t="s">
        <v>256</v>
      </c>
      <c r="B54" s="93"/>
    </row>
    <row r="55" spans="1:2" s="92" customFormat="1" ht="12" x14ac:dyDescent="0.2">
      <c r="A55" s="92" t="s">
        <v>277</v>
      </c>
      <c r="B55" s="93"/>
    </row>
    <row r="56" spans="1:2" s="92" customFormat="1" ht="12" x14ac:dyDescent="0.2">
      <c r="A56" s="92" t="s">
        <v>245</v>
      </c>
      <c r="B56" s="93"/>
    </row>
    <row r="57" spans="1:2" s="92" customFormat="1" ht="12" x14ac:dyDescent="0.2">
      <c r="A57" s="92" t="s">
        <v>246</v>
      </c>
      <c r="B57" s="93"/>
    </row>
    <row r="58" spans="1:2" s="92" customFormat="1" ht="12" x14ac:dyDescent="0.2">
      <c r="A58" s="92" t="s">
        <v>247</v>
      </c>
      <c r="B58" s="93"/>
    </row>
    <row r="59" spans="1:2" s="92" customFormat="1" ht="12" x14ac:dyDescent="0.2">
      <c r="A59" s="92" t="s">
        <v>257</v>
      </c>
      <c r="B59" s="93"/>
    </row>
    <row r="60" spans="1:2" s="92" customFormat="1" ht="12" x14ac:dyDescent="0.2">
      <c r="A60" s="92" t="s">
        <v>258</v>
      </c>
      <c r="B60" s="93"/>
    </row>
    <row r="61" spans="1:2" s="92" customFormat="1" ht="12" x14ac:dyDescent="0.2">
      <c r="A61" s="92" t="s">
        <v>278</v>
      </c>
      <c r="B61" s="93"/>
    </row>
    <row r="62" spans="1:2" s="92" customFormat="1" ht="12" x14ac:dyDescent="0.2">
      <c r="A62" s="92" t="s">
        <v>281</v>
      </c>
      <c r="B62" s="93"/>
    </row>
    <row r="63" spans="1:2" s="92" customFormat="1" ht="12" x14ac:dyDescent="0.2">
      <c r="A63" s="92" t="s">
        <v>323</v>
      </c>
      <c r="B63" s="93"/>
    </row>
    <row r="64" spans="1:2" s="92" customFormat="1" ht="12" x14ac:dyDescent="0.2">
      <c r="B64" s="93"/>
    </row>
    <row r="65" spans="1:2" s="92" customFormat="1" ht="12" x14ac:dyDescent="0.2">
      <c r="A65" s="91"/>
      <c r="B65" s="93"/>
    </row>
    <row r="66" spans="1:2" s="92" customFormat="1" ht="12" x14ac:dyDescent="0.2">
      <c r="A66" s="91"/>
      <c r="B66" s="93"/>
    </row>
    <row r="67" spans="1:2" s="92" customFormat="1" ht="12" x14ac:dyDescent="0.2">
      <c r="A67" s="91"/>
      <c r="B67" s="93"/>
    </row>
    <row r="68" spans="1:2" s="92" customFormat="1" ht="12" x14ac:dyDescent="0.2">
      <c r="A68" s="92" t="s">
        <v>330</v>
      </c>
      <c r="B68" s="93"/>
    </row>
    <row r="69" spans="1:2" s="92" customFormat="1" ht="12" x14ac:dyDescent="0.2">
      <c r="A69" s="91"/>
      <c r="B69" s="93"/>
    </row>
    <row r="70" spans="1:2" s="92" customFormat="1" ht="12" x14ac:dyDescent="0.2">
      <c r="A70" s="91"/>
      <c r="B70" s="93"/>
    </row>
    <row r="71" spans="1:2" s="92" customFormat="1" ht="12" x14ac:dyDescent="0.2">
      <c r="A71" s="91"/>
      <c r="B71" s="93"/>
    </row>
    <row r="72" spans="1:2" s="92" customFormat="1" ht="12" x14ac:dyDescent="0.2">
      <c r="A72" s="91"/>
      <c r="B72" s="93"/>
    </row>
    <row r="73" spans="1:2" s="92" customFormat="1" ht="12" x14ac:dyDescent="0.2">
      <c r="A73" s="91"/>
      <c r="B73" s="93"/>
    </row>
    <row r="74" spans="1:2" s="92" customFormat="1" ht="12" x14ac:dyDescent="0.2">
      <c r="A74" s="91"/>
      <c r="B74" s="93"/>
    </row>
    <row r="75" spans="1:2" s="92" customFormat="1" ht="12" x14ac:dyDescent="0.2">
      <c r="A75" s="91"/>
      <c r="B75" s="93"/>
    </row>
    <row r="76" spans="1:2" s="92" customFormat="1" ht="12" x14ac:dyDescent="0.2">
      <c r="A76" s="91"/>
      <c r="B76" s="93"/>
    </row>
    <row r="77" spans="1:2" s="92" customFormat="1" ht="12" x14ac:dyDescent="0.2">
      <c r="A77" s="91"/>
      <c r="B77" s="93"/>
    </row>
    <row r="78" spans="1:2" s="92" customFormat="1" ht="12" x14ac:dyDescent="0.2">
      <c r="A78" s="91"/>
      <c r="B78" s="93"/>
    </row>
    <row r="79" spans="1:2" s="92" customFormat="1" ht="12" x14ac:dyDescent="0.2">
      <c r="A79" s="91"/>
      <c r="B79" s="93"/>
    </row>
    <row r="80" spans="1:2" s="92" customFormat="1" ht="12" x14ac:dyDescent="0.2">
      <c r="A80" s="91"/>
      <c r="B80" s="93"/>
    </row>
    <row r="81" spans="1:2" s="92" customFormat="1" ht="12" x14ac:dyDescent="0.2">
      <c r="A81" s="91"/>
      <c r="B81" s="93"/>
    </row>
    <row r="82" spans="1:2" s="92" customFormat="1" ht="12" x14ac:dyDescent="0.2">
      <c r="A82" s="91"/>
      <c r="B82" s="93"/>
    </row>
    <row r="83" spans="1:2" s="92" customFormat="1" ht="12" x14ac:dyDescent="0.2">
      <c r="A83" s="91"/>
      <c r="B83" s="93"/>
    </row>
    <row r="84" spans="1:2" s="92" customFormat="1" ht="12" x14ac:dyDescent="0.2">
      <c r="A84" s="91"/>
      <c r="B84" s="93"/>
    </row>
    <row r="85" spans="1:2" s="92" customFormat="1" ht="12" x14ac:dyDescent="0.2">
      <c r="A85" s="91"/>
      <c r="B85" s="93"/>
    </row>
    <row r="86" spans="1:2" s="92" customFormat="1" ht="12" x14ac:dyDescent="0.2">
      <c r="A86" s="91"/>
      <c r="B86" s="93"/>
    </row>
    <row r="87" spans="1:2" s="92" customFormat="1" ht="12" x14ac:dyDescent="0.2">
      <c r="A87" s="91"/>
      <c r="B87" s="93"/>
    </row>
    <row r="88" spans="1:2" s="92" customFormat="1" ht="12" x14ac:dyDescent="0.2">
      <c r="A88" s="91"/>
      <c r="B88" s="93"/>
    </row>
    <row r="89" spans="1:2" s="92" customFormat="1" ht="12" x14ac:dyDescent="0.2">
      <c r="A89" s="91"/>
      <c r="B89" s="93"/>
    </row>
  </sheetData>
  <mergeCells count="6">
    <mergeCell ref="A41:I41"/>
    <mergeCell ref="C7:E7"/>
    <mergeCell ref="G7:I7"/>
    <mergeCell ref="A38:I38"/>
    <mergeCell ref="B39:I39"/>
    <mergeCell ref="A40:I40"/>
  </mergeCells>
  <pageMargins left="0.25" right="0.25" top="0.75" bottom="0.75" header="0.3" footer="0.3"/>
  <pageSetup scale="69" orientation="portrait" horizontalDpi="4294967295" verticalDpi="4294967295" r:id="rId1"/>
  <headerFooter>
    <oddHeader>&amp;C&amp;"Arial,Bold"&amp;16Transportation Development Act 
Form B4 - Financial Reporting Form STA</oddHeader>
    <oddFooter>&amp;C&amp;A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78"/>
  <sheetViews>
    <sheetView showGridLines="0" view="pageLayout" zoomScale="70" zoomScaleNormal="100" zoomScalePageLayoutView="70" workbookViewId="0">
      <selection activeCell="C31" sqref="C31"/>
    </sheetView>
  </sheetViews>
  <sheetFormatPr defaultColWidth="9.140625" defaultRowHeight="15.75" x14ac:dyDescent="0.25"/>
  <cols>
    <col min="1" max="1" width="6" style="28" bestFit="1" customWidth="1"/>
    <col min="2" max="2" width="63.7109375" style="27" customWidth="1"/>
    <col min="3" max="3" width="23.28515625" style="18" customWidth="1"/>
    <col min="4" max="4" width="2" style="18" customWidth="1"/>
    <col min="5" max="5" width="23.28515625" style="18" customWidth="1"/>
    <col min="6" max="6" width="2.85546875" style="18" customWidth="1"/>
    <col min="7" max="7" width="18.85546875" style="18" customWidth="1"/>
    <col min="8" max="8" width="1.85546875" style="18" customWidth="1"/>
    <col min="9" max="9" width="19" style="18" customWidth="1"/>
    <col min="10" max="16384" width="9.140625" style="18"/>
  </cols>
  <sheetData>
    <row r="1" spans="1:9" x14ac:dyDescent="0.25">
      <c r="C1" s="39"/>
      <c r="D1" s="40"/>
      <c r="E1" s="40"/>
    </row>
    <row r="2" spans="1:9" x14ac:dyDescent="0.25">
      <c r="C2" s="39"/>
      <c r="D2" s="40"/>
      <c r="E2" s="40"/>
    </row>
    <row r="3" spans="1:9" x14ac:dyDescent="0.25">
      <c r="A3" s="77" t="s">
        <v>51</v>
      </c>
      <c r="B3" s="18"/>
      <c r="C3" s="19"/>
    </row>
    <row r="4" spans="1:9" x14ac:dyDescent="0.25">
      <c r="A4" s="77">
        <v>1</v>
      </c>
      <c r="B4" s="20" t="s">
        <v>6</v>
      </c>
      <c r="C4" s="88" t="str">
        <f>+'Form A - Claim Form'!C3</f>
        <v>2026/2027</v>
      </c>
    </row>
    <row r="5" spans="1:9" x14ac:dyDescent="0.25">
      <c r="A5" s="77">
        <v>2</v>
      </c>
      <c r="B5" s="20" t="s">
        <v>48</v>
      </c>
      <c r="C5" s="88" t="str">
        <f>+'Form A - Claim Form'!C4</f>
        <v>City of Newtown</v>
      </c>
    </row>
    <row r="6" spans="1:9" x14ac:dyDescent="0.25">
      <c r="B6" s="29"/>
      <c r="C6" s="29"/>
      <c r="D6" s="29"/>
      <c r="E6" s="29"/>
      <c r="F6" s="29"/>
      <c r="G6" s="29"/>
      <c r="H6" s="29"/>
      <c r="I6" s="29"/>
    </row>
    <row r="7" spans="1:9" x14ac:dyDescent="0.25">
      <c r="C7" s="133" t="s">
        <v>58</v>
      </c>
      <c r="D7" s="133"/>
      <c r="E7" s="133"/>
    </row>
    <row r="8" spans="1:9" ht="15.95" customHeight="1" x14ac:dyDescent="0.25">
      <c r="B8" s="18"/>
      <c r="C8" s="47" t="s">
        <v>56</v>
      </c>
      <c r="D8" s="47"/>
      <c r="E8" s="47" t="s">
        <v>135</v>
      </c>
    </row>
    <row r="9" spans="1:9" ht="15.95" customHeight="1" x14ac:dyDescent="0.25">
      <c r="A9" s="77">
        <v>3</v>
      </c>
      <c r="B9" s="20" t="s">
        <v>224</v>
      </c>
      <c r="C9" s="87" t="str">
        <f>'Form B1 - Art3'!C9</f>
        <v>2025/2026</v>
      </c>
      <c r="D9" s="77"/>
      <c r="E9" s="89" t="str">
        <f>C4</f>
        <v>2026/2027</v>
      </c>
    </row>
    <row r="10" spans="1:9" ht="15.95" customHeight="1" x14ac:dyDescent="0.25">
      <c r="A10" s="77">
        <v>4</v>
      </c>
      <c r="B10" s="18" t="s">
        <v>268</v>
      </c>
      <c r="C10" s="68">
        <v>0</v>
      </c>
      <c r="E10" s="71">
        <f>+C27</f>
        <v>0</v>
      </c>
    </row>
    <row r="11" spans="1:9" ht="15.95" customHeight="1" x14ac:dyDescent="0.25">
      <c r="A11" s="77"/>
      <c r="B11" s="28" t="s">
        <v>60</v>
      </c>
      <c r="C11" s="74"/>
      <c r="D11" s="48"/>
      <c r="E11" s="74"/>
    </row>
    <row r="12" spans="1:9" ht="15.95" customHeight="1" x14ac:dyDescent="0.25">
      <c r="A12" s="77">
        <v>5</v>
      </c>
      <c r="B12" s="18" t="s">
        <v>62</v>
      </c>
      <c r="C12" s="68"/>
      <c r="D12" s="34"/>
      <c r="E12" s="68"/>
    </row>
    <row r="13" spans="1:9" ht="15.95" customHeight="1" x14ac:dyDescent="0.25">
      <c r="A13" s="77"/>
      <c r="B13" s="28" t="s">
        <v>283</v>
      </c>
      <c r="C13" s="69"/>
      <c r="D13" s="48"/>
      <c r="E13" s="69"/>
    </row>
    <row r="14" spans="1:9" ht="15.95" customHeight="1" x14ac:dyDescent="0.25">
      <c r="A14" s="77">
        <v>6</v>
      </c>
      <c r="B14" s="18" t="s">
        <v>39</v>
      </c>
      <c r="C14" s="68"/>
      <c r="D14" s="34"/>
      <c r="E14" s="114">
        <f>E33</f>
        <v>0</v>
      </c>
    </row>
    <row r="15" spans="1:9" ht="15.95" customHeight="1" x14ac:dyDescent="0.25">
      <c r="A15" s="77">
        <v>7</v>
      </c>
      <c r="B15" s="18" t="s">
        <v>226</v>
      </c>
      <c r="C15" s="68"/>
      <c r="D15" s="34"/>
      <c r="E15" s="68"/>
    </row>
    <row r="16" spans="1:9" ht="15.95" customHeight="1" x14ac:dyDescent="0.25">
      <c r="A16" s="77">
        <v>8</v>
      </c>
      <c r="B16" s="18" t="s">
        <v>63</v>
      </c>
      <c r="C16" s="68"/>
      <c r="D16" s="34"/>
      <c r="E16" s="68"/>
    </row>
    <row r="17" spans="1:5" ht="15.95" customHeight="1" x14ac:dyDescent="0.25">
      <c r="A17" s="77">
        <v>9</v>
      </c>
      <c r="B17" s="18" t="s">
        <v>139</v>
      </c>
      <c r="C17" s="68"/>
      <c r="D17" s="34"/>
      <c r="E17" s="68"/>
    </row>
    <row r="18" spans="1:5" ht="15.95" customHeight="1" x14ac:dyDescent="0.25">
      <c r="A18" s="77">
        <v>10</v>
      </c>
      <c r="B18" s="18" t="s">
        <v>140</v>
      </c>
      <c r="C18" s="68"/>
      <c r="D18" s="34"/>
      <c r="E18" s="68"/>
    </row>
    <row r="19" spans="1:5" ht="15.95" customHeight="1" x14ac:dyDescent="0.25">
      <c r="A19" s="77">
        <v>11</v>
      </c>
      <c r="B19" s="18" t="s">
        <v>10</v>
      </c>
      <c r="C19" s="68"/>
      <c r="D19" s="34"/>
      <c r="E19" s="68"/>
    </row>
    <row r="20" spans="1:5" ht="15.95" customHeight="1" x14ac:dyDescent="0.25">
      <c r="A20" s="77">
        <v>12</v>
      </c>
      <c r="B20" s="28" t="s">
        <v>8</v>
      </c>
      <c r="C20" s="35">
        <f>SUM(C10:C19)</f>
        <v>0</v>
      </c>
      <c r="D20" s="36"/>
      <c r="E20" s="35">
        <f>SUM(E10:E19)</f>
        <v>0</v>
      </c>
    </row>
    <row r="21" spans="1:5" ht="15.95" customHeight="1" x14ac:dyDescent="0.25">
      <c r="B21" s="18"/>
      <c r="C21" s="121"/>
      <c r="D21" s="122"/>
      <c r="E21" s="121"/>
    </row>
    <row r="22" spans="1:5" ht="15.95" customHeight="1" x14ac:dyDescent="0.25">
      <c r="A22" s="77"/>
      <c r="B22" s="28" t="s">
        <v>142</v>
      </c>
      <c r="C22" s="48"/>
      <c r="D22" s="48"/>
      <c r="E22" s="48"/>
    </row>
    <row r="23" spans="1:5" ht="15.95" customHeight="1" x14ac:dyDescent="0.25">
      <c r="A23" s="77">
        <v>13</v>
      </c>
      <c r="B23" s="18" t="s">
        <v>324</v>
      </c>
      <c r="C23" s="68"/>
      <c r="D23" s="34"/>
      <c r="E23" s="68"/>
    </row>
    <row r="24" spans="1:5" x14ac:dyDescent="0.25">
      <c r="A24" s="77">
        <v>14</v>
      </c>
      <c r="B24" s="18" t="s">
        <v>27</v>
      </c>
      <c r="C24" s="68"/>
      <c r="D24" s="34"/>
      <c r="E24" s="68"/>
    </row>
    <row r="25" spans="1:5" x14ac:dyDescent="0.25">
      <c r="A25" s="77">
        <v>15</v>
      </c>
      <c r="B25" s="28" t="s">
        <v>9</v>
      </c>
      <c r="C25" s="35">
        <f>SUM(C23:C24)</f>
        <v>0</v>
      </c>
      <c r="D25" s="36"/>
      <c r="E25" s="35">
        <f>SUM(E23:E24)</f>
        <v>0</v>
      </c>
    </row>
    <row r="26" spans="1:5" x14ac:dyDescent="0.25">
      <c r="B26" s="28"/>
      <c r="C26" s="69"/>
      <c r="D26" s="48"/>
      <c r="E26" s="69"/>
    </row>
    <row r="27" spans="1:5" ht="18.75" thickBot="1" x14ac:dyDescent="0.45">
      <c r="A27" s="77">
        <v>16</v>
      </c>
      <c r="B27" s="28" t="s">
        <v>124</v>
      </c>
      <c r="C27" s="37">
        <f>+C20-C25</f>
        <v>0</v>
      </c>
      <c r="D27" s="38"/>
      <c r="E27" s="37">
        <f>+E20-E25</f>
        <v>0</v>
      </c>
    </row>
    <row r="28" spans="1:5" s="112" customFormat="1" ht="18.75" thickTop="1" x14ac:dyDescent="0.4">
      <c r="A28" s="108"/>
      <c r="B28" s="109"/>
      <c r="C28" s="110"/>
      <c r="D28" s="111"/>
      <c r="E28" s="110"/>
    </row>
    <row r="29" spans="1:5" s="112" customFormat="1" ht="18" x14ac:dyDescent="0.4">
      <c r="A29" s="77">
        <v>17</v>
      </c>
      <c r="B29" s="28" t="s">
        <v>230</v>
      </c>
      <c r="C29" s="116" t="s">
        <v>227</v>
      </c>
      <c r="D29" s="111"/>
      <c r="E29" s="116" t="s">
        <v>228</v>
      </c>
    </row>
    <row r="30" spans="1:5" s="112" customFormat="1" ht="18" x14ac:dyDescent="0.4">
      <c r="A30" s="77"/>
      <c r="B30" s="68" t="s">
        <v>239</v>
      </c>
      <c r="C30" s="118" t="s">
        <v>333</v>
      </c>
      <c r="D30" s="111"/>
      <c r="E30" s="68"/>
    </row>
    <row r="31" spans="1:5" s="112" customFormat="1" x14ac:dyDescent="0.25">
      <c r="A31" s="28"/>
      <c r="B31" s="68" t="s">
        <v>240</v>
      </c>
      <c r="C31" s="118" t="s">
        <v>334</v>
      </c>
      <c r="E31" s="68"/>
    </row>
    <row r="32" spans="1:5" s="112" customFormat="1" x14ac:dyDescent="0.25">
      <c r="A32" s="28"/>
      <c r="B32" s="68" t="s">
        <v>259</v>
      </c>
      <c r="C32" s="118" t="s">
        <v>336</v>
      </c>
      <c r="E32" s="68"/>
    </row>
    <row r="33" spans="1:9" ht="16.5" thickBot="1" x14ac:dyDescent="0.3">
      <c r="A33" s="77">
        <v>18</v>
      </c>
      <c r="B33" s="28" t="s">
        <v>229</v>
      </c>
      <c r="C33" s="63"/>
      <c r="E33" s="37">
        <f>SUM(E30:E32)</f>
        <v>0</v>
      </c>
    </row>
    <row r="34" spans="1:9" s="112" customFormat="1" ht="16.5" thickTop="1" x14ac:dyDescent="0.25">
      <c r="A34" s="109"/>
      <c r="B34" s="113"/>
      <c r="C34" s="115"/>
      <c r="E34" s="115"/>
      <c r="G34" s="115"/>
      <c r="I34" s="115"/>
    </row>
    <row r="35" spans="1:9" ht="32.25" customHeight="1" x14ac:dyDescent="0.25">
      <c r="A35" s="135" t="s">
        <v>269</v>
      </c>
      <c r="B35" s="135"/>
      <c r="C35" s="135"/>
      <c r="D35" s="135"/>
      <c r="E35" s="135"/>
      <c r="F35" s="135"/>
      <c r="G35" s="123"/>
      <c r="H35" s="123"/>
      <c r="I35" s="123"/>
    </row>
    <row r="36" spans="1:9" s="92" customFormat="1" ht="12" x14ac:dyDescent="0.2">
      <c r="A36" s="91"/>
      <c r="B36" s="93"/>
      <c r="C36" s="93"/>
      <c r="D36" s="93"/>
      <c r="E36" s="93"/>
      <c r="F36" s="93"/>
      <c r="G36" s="93"/>
      <c r="H36" s="93"/>
      <c r="I36" s="93"/>
    </row>
    <row r="37" spans="1:9" x14ac:dyDescent="0.25">
      <c r="A37" s="77">
        <v>19</v>
      </c>
      <c r="B37" s="28" t="s">
        <v>301</v>
      </c>
    </row>
    <row r="38" spans="1:9" s="92" customFormat="1" ht="12" x14ac:dyDescent="0.2">
      <c r="A38" s="106"/>
      <c r="B38" s="93"/>
    </row>
    <row r="39" spans="1:9" s="92" customFormat="1" ht="12" x14ac:dyDescent="0.2">
      <c r="A39" s="92" t="s">
        <v>250</v>
      </c>
      <c r="B39" s="93"/>
    </row>
    <row r="40" spans="1:9" s="92" customFormat="1" ht="12" x14ac:dyDescent="0.2">
      <c r="A40" s="92" t="s">
        <v>251</v>
      </c>
      <c r="B40" s="93"/>
    </row>
    <row r="41" spans="1:9" s="92" customFormat="1" ht="12" x14ac:dyDescent="0.2">
      <c r="A41" s="92" t="s">
        <v>302</v>
      </c>
      <c r="B41" s="93"/>
    </row>
    <row r="42" spans="1:9" s="92" customFormat="1" ht="12" x14ac:dyDescent="0.2">
      <c r="A42" s="92" t="s">
        <v>253</v>
      </c>
      <c r="B42" s="93"/>
    </row>
    <row r="43" spans="1:9" s="92" customFormat="1" ht="12" x14ac:dyDescent="0.2">
      <c r="A43" s="92" t="s">
        <v>276</v>
      </c>
      <c r="B43" s="93"/>
    </row>
    <row r="44" spans="1:9" s="92" customFormat="1" ht="12" x14ac:dyDescent="0.2">
      <c r="A44" s="92" t="s">
        <v>254</v>
      </c>
      <c r="B44" s="93"/>
    </row>
    <row r="45" spans="1:9" s="92" customFormat="1" ht="12" x14ac:dyDescent="0.2">
      <c r="A45" s="92" t="s">
        <v>244</v>
      </c>
      <c r="B45" s="93"/>
    </row>
    <row r="46" spans="1:9" s="92" customFormat="1" ht="12" x14ac:dyDescent="0.2">
      <c r="A46" s="92" t="s">
        <v>282</v>
      </c>
      <c r="B46" s="93"/>
    </row>
    <row r="47" spans="1:9" s="92" customFormat="1" ht="12" x14ac:dyDescent="0.2">
      <c r="A47" s="92" t="s">
        <v>256</v>
      </c>
      <c r="B47" s="93"/>
    </row>
    <row r="48" spans="1:9" s="92" customFormat="1" ht="12" x14ac:dyDescent="0.2">
      <c r="A48" s="92" t="s">
        <v>277</v>
      </c>
      <c r="B48" s="93"/>
    </row>
    <row r="49" spans="1:2" s="92" customFormat="1" ht="12" x14ac:dyDescent="0.2">
      <c r="B49" s="93"/>
    </row>
    <row r="50" spans="1:2" s="92" customFormat="1" ht="12" x14ac:dyDescent="0.2">
      <c r="B50" s="93"/>
    </row>
    <row r="51" spans="1:2" s="92" customFormat="1" ht="12" x14ac:dyDescent="0.2">
      <c r="A51" s="92" t="s">
        <v>330</v>
      </c>
      <c r="B51" s="93"/>
    </row>
    <row r="52" spans="1:2" s="92" customFormat="1" ht="12" x14ac:dyDescent="0.2">
      <c r="A52" s="91"/>
      <c r="B52" s="93"/>
    </row>
    <row r="53" spans="1:2" s="92" customFormat="1" ht="12" x14ac:dyDescent="0.2">
      <c r="A53" s="91"/>
      <c r="B53" s="93"/>
    </row>
    <row r="54" spans="1:2" s="92" customFormat="1" ht="12" x14ac:dyDescent="0.2">
      <c r="A54" s="91"/>
      <c r="B54" s="93"/>
    </row>
    <row r="55" spans="1:2" s="92" customFormat="1" ht="12" x14ac:dyDescent="0.2">
      <c r="A55" s="91"/>
      <c r="B55" s="93"/>
    </row>
    <row r="56" spans="1:2" s="92" customFormat="1" ht="12" x14ac:dyDescent="0.2">
      <c r="A56" s="91"/>
      <c r="B56" s="93"/>
    </row>
    <row r="57" spans="1:2" s="92" customFormat="1" ht="12" x14ac:dyDescent="0.2">
      <c r="A57" s="91"/>
      <c r="B57" s="93"/>
    </row>
    <row r="58" spans="1:2" s="92" customFormat="1" ht="12" x14ac:dyDescent="0.2">
      <c r="A58" s="91"/>
      <c r="B58" s="93"/>
    </row>
    <row r="59" spans="1:2" s="92" customFormat="1" ht="12" x14ac:dyDescent="0.2">
      <c r="A59" s="91"/>
      <c r="B59" s="93"/>
    </row>
    <row r="60" spans="1:2" s="92" customFormat="1" ht="12" x14ac:dyDescent="0.2">
      <c r="A60" s="91"/>
      <c r="B60" s="93"/>
    </row>
    <row r="61" spans="1:2" s="92" customFormat="1" ht="12" x14ac:dyDescent="0.2">
      <c r="A61" s="91"/>
      <c r="B61" s="93"/>
    </row>
    <row r="62" spans="1:2" s="92" customFormat="1" ht="12" x14ac:dyDescent="0.2">
      <c r="A62" s="91"/>
      <c r="B62" s="93"/>
    </row>
    <row r="63" spans="1:2" s="92" customFormat="1" ht="12" x14ac:dyDescent="0.2">
      <c r="A63" s="91"/>
      <c r="B63" s="93"/>
    </row>
    <row r="64" spans="1:2" s="92" customFormat="1" ht="12" x14ac:dyDescent="0.2">
      <c r="A64" s="91"/>
      <c r="B64" s="93"/>
    </row>
    <row r="65" spans="1:2" s="92" customFormat="1" ht="12" x14ac:dyDescent="0.2">
      <c r="A65" s="91"/>
      <c r="B65" s="93"/>
    </row>
    <row r="66" spans="1:2" s="92" customFormat="1" ht="12" x14ac:dyDescent="0.2">
      <c r="A66" s="91"/>
      <c r="B66" s="93"/>
    </row>
    <row r="67" spans="1:2" s="92" customFormat="1" ht="12" x14ac:dyDescent="0.2">
      <c r="A67" s="91"/>
      <c r="B67" s="93"/>
    </row>
    <row r="68" spans="1:2" s="92" customFormat="1" ht="12" x14ac:dyDescent="0.2">
      <c r="A68" s="91"/>
      <c r="B68" s="93"/>
    </row>
    <row r="69" spans="1:2" s="92" customFormat="1" ht="12" x14ac:dyDescent="0.2">
      <c r="A69" s="91"/>
      <c r="B69" s="93"/>
    </row>
    <row r="70" spans="1:2" s="92" customFormat="1" ht="12" x14ac:dyDescent="0.2">
      <c r="A70" s="91"/>
      <c r="B70" s="93"/>
    </row>
    <row r="71" spans="1:2" s="92" customFormat="1" ht="12" x14ac:dyDescent="0.2">
      <c r="A71" s="91"/>
      <c r="B71" s="93"/>
    </row>
    <row r="72" spans="1:2" s="92" customFormat="1" ht="12" x14ac:dyDescent="0.2">
      <c r="A72" s="91"/>
      <c r="B72" s="93"/>
    </row>
    <row r="73" spans="1:2" s="92" customFormat="1" ht="12" x14ac:dyDescent="0.2">
      <c r="A73" s="91"/>
      <c r="B73" s="93"/>
    </row>
    <row r="74" spans="1:2" s="92" customFormat="1" ht="12" x14ac:dyDescent="0.2">
      <c r="A74" s="91"/>
      <c r="B74" s="93"/>
    </row>
    <row r="75" spans="1:2" s="92" customFormat="1" ht="12" x14ac:dyDescent="0.2">
      <c r="A75" s="91"/>
      <c r="B75" s="93"/>
    </row>
    <row r="76" spans="1:2" s="92" customFormat="1" ht="12" x14ac:dyDescent="0.2">
      <c r="A76" s="91"/>
      <c r="B76" s="93"/>
    </row>
    <row r="77" spans="1:2" s="92" customFormat="1" ht="12" x14ac:dyDescent="0.2">
      <c r="A77" s="91"/>
      <c r="B77" s="93"/>
    </row>
    <row r="78" spans="1:2" s="92" customFormat="1" ht="12" x14ac:dyDescent="0.2">
      <c r="A78" s="91"/>
      <c r="B78" s="93"/>
    </row>
  </sheetData>
  <mergeCells count="2">
    <mergeCell ref="C7:E7"/>
    <mergeCell ref="A35:F35"/>
  </mergeCells>
  <pageMargins left="0.75" right="0.25" top="0.75" bottom="0.75" header="0.3" footer="0.3"/>
  <pageSetup scale="59" orientation="portrait" r:id="rId1"/>
  <headerFooter>
    <oddHeader>&amp;C&amp;"Arial,Bold"&amp;16Transportation Development Act 
Form B5 - Financial Reporting Form SGR</oddHeader>
    <oddFooter>&amp;C&amp;A</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I85"/>
  <sheetViews>
    <sheetView showGridLines="0" view="pageLayout" topLeftCell="A11" zoomScaleNormal="100" workbookViewId="0">
      <selection activeCell="B24" sqref="B24"/>
    </sheetView>
  </sheetViews>
  <sheetFormatPr defaultColWidth="9.140625" defaultRowHeight="15.75" x14ac:dyDescent="0.25"/>
  <cols>
    <col min="1" max="1" width="6" style="28" bestFit="1" customWidth="1"/>
    <col min="2" max="2" width="60.5703125" style="27" customWidth="1"/>
    <col min="3" max="3" width="19" style="18" customWidth="1"/>
    <col min="4" max="4" width="2" style="18" customWidth="1"/>
    <col min="5" max="5" width="18.85546875" style="18" customWidth="1"/>
    <col min="6" max="6" width="2.85546875" style="18" customWidth="1"/>
    <col min="7" max="7" width="18.85546875" style="18" customWidth="1"/>
    <col min="8" max="8" width="1.85546875" style="18" customWidth="1"/>
    <col min="9" max="9" width="19" style="18" customWidth="1"/>
    <col min="10" max="16384" width="9.140625" style="18"/>
  </cols>
  <sheetData>
    <row r="1" spans="1:9" x14ac:dyDescent="0.25">
      <c r="C1" s="39"/>
      <c r="D1" s="40"/>
      <c r="E1" s="40"/>
    </row>
    <row r="2" spans="1:9" x14ac:dyDescent="0.25">
      <c r="C2" s="39"/>
      <c r="D2" s="40"/>
      <c r="E2" s="40"/>
    </row>
    <row r="3" spans="1:9" x14ac:dyDescent="0.25">
      <c r="A3" s="77" t="s">
        <v>51</v>
      </c>
      <c r="B3" s="18"/>
      <c r="C3" s="19"/>
    </row>
    <row r="4" spans="1:9" x14ac:dyDescent="0.25">
      <c r="A4" s="77">
        <v>1</v>
      </c>
      <c r="B4" s="20" t="s">
        <v>6</v>
      </c>
      <c r="C4" s="88" t="str">
        <f>+'Form A - Claim Form'!C3</f>
        <v>2026/2027</v>
      </c>
    </row>
    <row r="5" spans="1:9" x14ac:dyDescent="0.25">
      <c r="A5" s="77">
        <v>2</v>
      </c>
      <c r="B5" s="20" t="s">
        <v>48</v>
      </c>
      <c r="C5" s="88" t="str">
        <f>+'Form A - Claim Form'!C4</f>
        <v>City of Newtown</v>
      </c>
    </row>
    <row r="6" spans="1:9" x14ac:dyDescent="0.25">
      <c r="B6" s="29"/>
      <c r="C6" s="29"/>
      <c r="D6" s="29"/>
      <c r="E6" s="29"/>
      <c r="F6" s="29"/>
      <c r="G6" s="29"/>
      <c r="H6" s="29"/>
      <c r="I6" s="29"/>
    </row>
    <row r="7" spans="1:9" x14ac:dyDescent="0.25">
      <c r="C7" s="133" t="s">
        <v>57</v>
      </c>
      <c r="D7" s="133"/>
      <c r="E7" s="133"/>
      <c r="F7" s="47"/>
      <c r="G7" s="133" t="s">
        <v>58</v>
      </c>
      <c r="H7" s="133"/>
      <c r="I7" s="133"/>
    </row>
    <row r="8" spans="1:9" ht="15.95" customHeight="1" x14ac:dyDescent="0.25">
      <c r="B8" s="18"/>
      <c r="C8" s="47" t="s">
        <v>56</v>
      </c>
      <c r="D8" s="47"/>
      <c r="E8" s="47" t="s">
        <v>135</v>
      </c>
      <c r="F8" s="47"/>
      <c r="G8" s="47" t="s">
        <v>56</v>
      </c>
      <c r="H8" s="47"/>
      <c r="I8" s="47" t="s">
        <v>135</v>
      </c>
    </row>
    <row r="9" spans="1:9" ht="15.95" customHeight="1" x14ac:dyDescent="0.25">
      <c r="A9" s="77">
        <v>3</v>
      </c>
      <c r="B9" s="20" t="s">
        <v>59</v>
      </c>
      <c r="C9" s="87"/>
      <c r="D9" s="77"/>
      <c r="E9" s="89" t="str">
        <f>+C4</f>
        <v>2026/2027</v>
      </c>
      <c r="F9" s="90"/>
      <c r="G9" s="89">
        <f>+C9</f>
        <v>0</v>
      </c>
      <c r="H9" s="77"/>
      <c r="I9" s="89" t="str">
        <f>+E9</f>
        <v>2026/2027</v>
      </c>
    </row>
    <row r="10" spans="1:9" ht="15.95" customHeight="1" x14ac:dyDescent="0.25">
      <c r="A10" s="77">
        <v>4</v>
      </c>
      <c r="B10" s="18" t="s">
        <v>212</v>
      </c>
      <c r="C10" s="68">
        <v>0</v>
      </c>
      <c r="D10" s="34"/>
      <c r="E10" s="70">
        <f>+C39</f>
        <v>0</v>
      </c>
      <c r="F10" s="48"/>
      <c r="G10" s="68">
        <v>0</v>
      </c>
      <c r="I10" s="71">
        <f>+G39</f>
        <v>0</v>
      </c>
    </row>
    <row r="11" spans="1:9" ht="15.95" customHeight="1" x14ac:dyDescent="0.25">
      <c r="A11" s="77"/>
      <c r="B11" s="28" t="s">
        <v>60</v>
      </c>
      <c r="C11" s="74"/>
      <c r="D11" s="48"/>
      <c r="E11" s="74"/>
      <c r="F11" s="48"/>
      <c r="G11" s="74"/>
      <c r="H11" s="48"/>
      <c r="I11" s="74"/>
    </row>
    <row r="12" spans="1:9" ht="15.95" customHeight="1" x14ac:dyDescent="0.25">
      <c r="A12" s="77">
        <v>5</v>
      </c>
      <c r="B12" s="18" t="s">
        <v>62</v>
      </c>
      <c r="C12" s="68"/>
      <c r="D12" s="34"/>
      <c r="E12" s="68"/>
      <c r="F12" s="48"/>
      <c r="G12" s="68"/>
      <c r="H12" s="34"/>
      <c r="I12" s="68"/>
    </row>
    <row r="13" spans="1:9" ht="15.95" customHeight="1" x14ac:dyDescent="0.25">
      <c r="A13" s="77"/>
      <c r="B13" s="18" t="s">
        <v>155</v>
      </c>
      <c r="C13" s="74"/>
      <c r="D13" s="48"/>
      <c r="E13" s="74"/>
      <c r="F13" s="48"/>
      <c r="G13" s="74"/>
      <c r="H13" s="48"/>
      <c r="I13" s="74"/>
    </row>
    <row r="14" spans="1:9" ht="15.95" customHeight="1" x14ac:dyDescent="0.25">
      <c r="A14" s="77">
        <v>6</v>
      </c>
      <c r="B14" s="18" t="s">
        <v>156</v>
      </c>
      <c r="C14" s="68"/>
      <c r="D14" s="34"/>
      <c r="E14" s="68"/>
      <c r="F14" s="48"/>
      <c r="G14" s="68"/>
      <c r="H14" s="34"/>
      <c r="I14" s="68"/>
    </row>
    <row r="15" spans="1:9" ht="15.95" customHeight="1" x14ac:dyDescent="0.25">
      <c r="A15" s="77">
        <v>7</v>
      </c>
      <c r="B15" s="18" t="s">
        <v>157</v>
      </c>
      <c r="C15" s="68"/>
      <c r="D15" s="34"/>
      <c r="E15" s="68"/>
      <c r="F15" s="48"/>
      <c r="G15" s="68"/>
      <c r="H15" s="34"/>
      <c r="I15" s="68"/>
    </row>
    <row r="16" spans="1:9" ht="15.95" customHeight="1" x14ac:dyDescent="0.25">
      <c r="A16" s="77">
        <v>8</v>
      </c>
      <c r="B16" s="18" t="s">
        <v>192</v>
      </c>
      <c r="C16" s="68"/>
      <c r="D16" s="34"/>
      <c r="E16" s="68"/>
      <c r="F16" s="48"/>
      <c r="G16" s="68"/>
      <c r="H16" s="34"/>
      <c r="I16" s="68"/>
    </row>
    <row r="17" spans="1:9" ht="15.95" customHeight="1" x14ac:dyDescent="0.25">
      <c r="A17" s="77">
        <v>9</v>
      </c>
      <c r="B17" s="18" t="s">
        <v>61</v>
      </c>
      <c r="C17" s="68"/>
      <c r="D17" s="34"/>
      <c r="E17" s="68"/>
      <c r="F17" s="48"/>
      <c r="G17" s="68"/>
      <c r="H17" s="34"/>
      <c r="I17" s="68"/>
    </row>
    <row r="18" spans="1:9" ht="15.95" customHeight="1" x14ac:dyDescent="0.25">
      <c r="A18" s="77">
        <v>10</v>
      </c>
      <c r="B18" s="18" t="s">
        <v>214</v>
      </c>
      <c r="C18" s="68"/>
      <c r="D18" s="34"/>
      <c r="E18" s="68"/>
      <c r="F18" s="48"/>
      <c r="G18" s="68"/>
      <c r="H18" s="34"/>
      <c r="I18" s="68"/>
    </row>
    <row r="19" spans="1:9" ht="15.95" customHeight="1" x14ac:dyDescent="0.25">
      <c r="A19" s="77"/>
      <c r="B19" s="18" t="s">
        <v>149</v>
      </c>
      <c r="C19" s="69"/>
      <c r="D19" s="48"/>
      <c r="E19" s="69"/>
      <c r="F19" s="48"/>
      <c r="G19" s="69"/>
      <c r="H19" s="48"/>
      <c r="I19" s="69"/>
    </row>
    <row r="20" spans="1:9" ht="15.95" customHeight="1" x14ac:dyDescent="0.25">
      <c r="A20" s="77">
        <v>11</v>
      </c>
      <c r="B20" s="18" t="s">
        <v>193</v>
      </c>
      <c r="C20" s="68"/>
      <c r="D20" s="34"/>
      <c r="E20" s="68"/>
      <c r="F20" s="48"/>
      <c r="G20" s="68"/>
      <c r="H20" s="34"/>
      <c r="I20" s="68"/>
    </row>
    <row r="21" spans="1:9" ht="15.95" customHeight="1" x14ac:dyDescent="0.25">
      <c r="A21" s="77">
        <v>12</v>
      </c>
      <c r="B21" s="18" t="s">
        <v>213</v>
      </c>
      <c r="C21" s="68"/>
      <c r="D21" s="34"/>
      <c r="E21" s="68"/>
      <c r="F21" s="48"/>
      <c r="G21" s="68"/>
      <c r="H21" s="34"/>
      <c r="I21" s="68"/>
    </row>
    <row r="22" spans="1:9" ht="15.95" customHeight="1" x14ac:dyDescent="0.25">
      <c r="A22" s="77">
        <v>13</v>
      </c>
      <c r="B22" s="18" t="s">
        <v>158</v>
      </c>
      <c r="C22" s="68"/>
      <c r="D22" s="34"/>
      <c r="E22" s="68"/>
      <c r="F22" s="48"/>
      <c r="G22" s="68"/>
      <c r="H22" s="34"/>
      <c r="I22" s="68"/>
    </row>
    <row r="23" spans="1:9" ht="15.95" customHeight="1" x14ac:dyDescent="0.25">
      <c r="A23" s="77">
        <v>14</v>
      </c>
      <c r="B23" s="18" t="s">
        <v>217</v>
      </c>
      <c r="C23" s="68"/>
      <c r="D23" s="34"/>
      <c r="E23" s="68"/>
      <c r="F23" s="48"/>
      <c r="G23" s="68"/>
      <c r="H23" s="34"/>
      <c r="I23" s="68"/>
    </row>
    <row r="24" spans="1:9" ht="15.95" customHeight="1" x14ac:dyDescent="0.25">
      <c r="A24" s="77">
        <v>15</v>
      </c>
      <c r="B24" s="18" t="s">
        <v>63</v>
      </c>
      <c r="C24" s="68"/>
      <c r="D24" s="34"/>
      <c r="E24" s="68"/>
      <c r="F24" s="48"/>
      <c r="G24" s="68"/>
      <c r="H24" s="34"/>
      <c r="I24" s="68"/>
    </row>
    <row r="25" spans="1:9" ht="15.95" customHeight="1" x14ac:dyDescent="0.25">
      <c r="A25" s="77">
        <v>16</v>
      </c>
      <c r="B25" s="18" t="s">
        <v>194</v>
      </c>
      <c r="C25" s="68"/>
      <c r="D25" s="34"/>
      <c r="E25" s="68"/>
      <c r="F25" s="48"/>
      <c r="G25" s="68"/>
      <c r="H25" s="34"/>
      <c r="I25" s="68"/>
    </row>
    <row r="26" spans="1:9" ht="15.95" customHeight="1" x14ac:dyDescent="0.25">
      <c r="A26" s="77">
        <v>17</v>
      </c>
      <c r="B26" s="18" t="s">
        <v>139</v>
      </c>
      <c r="C26" s="68"/>
      <c r="D26" s="34"/>
      <c r="E26" s="68"/>
      <c r="F26" s="48"/>
      <c r="G26" s="68"/>
      <c r="H26" s="34"/>
      <c r="I26" s="68"/>
    </row>
    <row r="27" spans="1:9" ht="15.95" customHeight="1" x14ac:dyDescent="0.25">
      <c r="A27" s="77">
        <v>18</v>
      </c>
      <c r="B27" s="18" t="s">
        <v>140</v>
      </c>
      <c r="C27" s="68"/>
      <c r="D27" s="34"/>
      <c r="E27" s="68"/>
      <c r="F27" s="48"/>
      <c r="G27" s="68"/>
      <c r="H27" s="34"/>
      <c r="I27" s="68"/>
    </row>
    <row r="28" spans="1:9" ht="15.95" customHeight="1" x14ac:dyDescent="0.25">
      <c r="A28" s="77">
        <v>19</v>
      </c>
      <c r="B28" s="18" t="s">
        <v>10</v>
      </c>
      <c r="C28" s="68"/>
      <c r="D28" s="34"/>
      <c r="E28" s="68"/>
      <c r="F28" s="48"/>
      <c r="G28" s="68"/>
      <c r="H28" s="34"/>
      <c r="I28" s="68"/>
    </row>
    <row r="29" spans="1:9" ht="15.95" customHeight="1" x14ac:dyDescent="0.25">
      <c r="A29" s="77">
        <v>20</v>
      </c>
      <c r="B29" s="28" t="s">
        <v>8</v>
      </c>
      <c r="C29" s="35">
        <f>SUM(C10:C28)</f>
        <v>0</v>
      </c>
      <c r="D29" s="35"/>
      <c r="E29" s="35">
        <f>SUM(E10:E28)</f>
        <v>0</v>
      </c>
      <c r="F29" s="49"/>
      <c r="G29" s="35">
        <f>SUM(G10:G28)</f>
        <v>0</v>
      </c>
      <c r="H29" s="36"/>
      <c r="I29" s="35">
        <f>SUM(I10:I28)</f>
        <v>0</v>
      </c>
    </row>
    <row r="30" spans="1:9" ht="15.95" customHeight="1" x14ac:dyDescent="0.25">
      <c r="B30" s="18"/>
      <c r="C30" s="73"/>
      <c r="D30" s="48"/>
      <c r="E30" s="73"/>
      <c r="F30" s="48"/>
      <c r="G30" s="73"/>
      <c r="H30" s="48"/>
      <c r="I30" s="73"/>
    </row>
    <row r="31" spans="1:9" ht="15.95" customHeight="1" x14ac:dyDescent="0.25">
      <c r="A31" s="77"/>
      <c r="B31" s="28" t="s">
        <v>142</v>
      </c>
      <c r="C31" s="74"/>
      <c r="D31" s="48"/>
      <c r="E31" s="74"/>
      <c r="F31" s="48"/>
      <c r="G31" s="48"/>
      <c r="H31" s="48"/>
      <c r="I31" s="48"/>
    </row>
    <row r="32" spans="1:9" ht="15.95" customHeight="1" x14ac:dyDescent="0.25">
      <c r="A32" s="77">
        <v>21</v>
      </c>
      <c r="B32" s="18" t="s">
        <v>66</v>
      </c>
      <c r="C32" s="68"/>
      <c r="D32" s="34"/>
      <c r="E32" s="68"/>
      <c r="F32" s="48"/>
      <c r="G32" s="48"/>
      <c r="H32" s="48"/>
      <c r="I32" s="48"/>
    </row>
    <row r="33" spans="1:9" ht="15.95" customHeight="1" x14ac:dyDescent="0.25">
      <c r="A33" s="77">
        <v>22</v>
      </c>
      <c r="B33" s="18" t="s">
        <v>136</v>
      </c>
      <c r="C33" s="68"/>
      <c r="D33" s="34"/>
      <c r="E33" s="68"/>
      <c r="F33" s="48"/>
      <c r="G33" s="74"/>
      <c r="H33" s="48"/>
      <c r="I33" s="74"/>
    </row>
    <row r="34" spans="1:9" ht="15.95" customHeight="1" x14ac:dyDescent="0.25">
      <c r="A34" s="77">
        <v>23</v>
      </c>
      <c r="B34" s="18" t="s">
        <v>137</v>
      </c>
      <c r="C34" s="48"/>
      <c r="D34" s="48"/>
      <c r="E34" s="48"/>
      <c r="F34" s="48"/>
      <c r="G34" s="68"/>
      <c r="H34" s="34"/>
      <c r="I34" s="68"/>
    </row>
    <row r="35" spans="1:9" ht="15.95" customHeight="1" x14ac:dyDescent="0.25">
      <c r="A35" s="77">
        <v>24</v>
      </c>
      <c r="B35" s="18" t="s">
        <v>138</v>
      </c>
      <c r="C35" s="48"/>
      <c r="D35" s="48"/>
      <c r="E35" s="48"/>
      <c r="F35" s="48"/>
      <c r="G35" s="68"/>
      <c r="H35" s="34"/>
      <c r="I35" s="68"/>
    </row>
    <row r="36" spans="1:9" x14ac:dyDescent="0.25">
      <c r="A36" s="77">
        <v>25</v>
      </c>
      <c r="B36" s="18" t="s">
        <v>27</v>
      </c>
      <c r="C36" s="67"/>
      <c r="D36" s="34"/>
      <c r="E36" s="67"/>
      <c r="F36" s="48"/>
      <c r="G36" s="68"/>
      <c r="H36" s="34"/>
      <c r="I36" s="68"/>
    </row>
    <row r="37" spans="1:9" x14ac:dyDescent="0.25">
      <c r="A37" s="77">
        <v>26</v>
      </c>
      <c r="B37" s="28" t="s">
        <v>9</v>
      </c>
      <c r="C37" s="35">
        <f>SUM(C32:C36)</f>
        <v>0</v>
      </c>
      <c r="D37" s="35"/>
      <c r="E37" s="35">
        <f>SUM(E32:E36)</f>
        <v>0</v>
      </c>
      <c r="F37" s="49"/>
      <c r="G37" s="35">
        <f>SUM(G32:G36)</f>
        <v>0</v>
      </c>
      <c r="H37" s="36"/>
      <c r="I37" s="35">
        <f>SUM(I32:I36)</f>
        <v>0</v>
      </c>
    </row>
    <row r="38" spans="1:9" x14ac:dyDescent="0.25">
      <c r="B38" s="28"/>
      <c r="C38" s="69"/>
      <c r="D38" s="48"/>
      <c r="E38" s="69"/>
      <c r="F38" s="48"/>
      <c r="G38" s="69"/>
      <c r="H38" s="48"/>
      <c r="I38" s="69"/>
    </row>
    <row r="39" spans="1:9" ht="18.75" thickBot="1" x14ac:dyDescent="0.45">
      <c r="A39" s="77">
        <v>27</v>
      </c>
      <c r="B39" s="28" t="s">
        <v>124</v>
      </c>
      <c r="C39" s="37">
        <f>+C29-C37</f>
        <v>0</v>
      </c>
      <c r="D39" s="37"/>
      <c r="E39" s="37">
        <f>+E29-E37</f>
        <v>0</v>
      </c>
      <c r="F39" s="50"/>
      <c r="G39" s="37">
        <f>+G29-G37</f>
        <v>0</v>
      </c>
      <c r="H39" s="38"/>
      <c r="I39" s="37">
        <f>+I29-I37</f>
        <v>0</v>
      </c>
    </row>
    <row r="40" spans="1:9" ht="16.5" thickTop="1" x14ac:dyDescent="0.25">
      <c r="B40" s="72"/>
    </row>
    <row r="41" spans="1:9" ht="32.25" customHeight="1" x14ac:dyDescent="0.25">
      <c r="A41" s="137" t="s">
        <v>150</v>
      </c>
      <c r="B41" s="137"/>
      <c r="C41" s="137"/>
      <c r="D41" s="137"/>
      <c r="E41" s="137"/>
      <c r="F41" s="137"/>
      <c r="G41" s="137"/>
      <c r="H41" s="137"/>
      <c r="I41" s="137"/>
    </row>
    <row r="42" spans="1:9" s="92" customFormat="1" ht="12" x14ac:dyDescent="0.2">
      <c r="A42" s="91"/>
      <c r="B42" s="136"/>
      <c r="C42" s="136"/>
      <c r="D42" s="136"/>
      <c r="E42" s="136"/>
      <c r="F42" s="136"/>
      <c r="G42" s="136"/>
      <c r="H42" s="136"/>
      <c r="I42" s="136"/>
    </row>
    <row r="43" spans="1:9" ht="32.25" customHeight="1" x14ac:dyDescent="0.25">
      <c r="A43" s="137" t="s">
        <v>178</v>
      </c>
      <c r="B43" s="137"/>
      <c r="C43" s="137"/>
      <c r="D43" s="137"/>
      <c r="E43" s="137"/>
      <c r="F43" s="137"/>
      <c r="G43" s="137"/>
      <c r="H43" s="137"/>
      <c r="I43" s="137"/>
    </row>
    <row r="44" spans="1:9" x14ac:dyDescent="0.25">
      <c r="A44" s="135" t="s">
        <v>179</v>
      </c>
      <c r="B44" s="135"/>
      <c r="C44" s="135"/>
      <c r="D44" s="135"/>
      <c r="E44" s="135"/>
      <c r="F44" s="135"/>
      <c r="G44" s="135"/>
      <c r="H44" s="135"/>
      <c r="I44" s="135"/>
    </row>
    <row r="45" spans="1:9" x14ac:dyDescent="0.25">
      <c r="A45" s="85"/>
      <c r="B45" s="85"/>
      <c r="C45" s="85"/>
      <c r="D45" s="85"/>
      <c r="E45" s="85"/>
      <c r="F45" s="85"/>
      <c r="G45" s="85"/>
      <c r="H45" s="85"/>
      <c r="I45" s="85"/>
    </row>
    <row r="46" spans="1:9" x14ac:dyDescent="0.25">
      <c r="A46" s="77">
        <v>28</v>
      </c>
      <c r="B46" s="28" t="s">
        <v>12</v>
      </c>
    </row>
    <row r="47" spans="1:9" s="92" customFormat="1" ht="12" x14ac:dyDescent="0.2">
      <c r="A47" s="72" t="s">
        <v>220</v>
      </c>
      <c r="B47" s="93"/>
    </row>
    <row r="48" spans="1:9" s="92" customFormat="1" ht="12" x14ac:dyDescent="0.2">
      <c r="A48" s="91"/>
      <c r="B48" s="93"/>
    </row>
    <row r="49" spans="1:2" s="92" customFormat="1" ht="12" x14ac:dyDescent="0.2">
      <c r="A49" s="91"/>
      <c r="B49" s="93"/>
    </row>
    <row r="50" spans="1:2" s="92" customFormat="1" ht="12" x14ac:dyDescent="0.2">
      <c r="A50" s="91"/>
      <c r="B50" s="93"/>
    </row>
    <row r="51" spans="1:2" s="92" customFormat="1" ht="12" x14ac:dyDescent="0.2">
      <c r="A51" s="91"/>
      <c r="B51" s="93"/>
    </row>
    <row r="52" spans="1:2" s="92" customFormat="1" ht="12" x14ac:dyDescent="0.2">
      <c r="A52" s="91"/>
      <c r="B52" s="93"/>
    </row>
    <row r="53" spans="1:2" s="92" customFormat="1" ht="12" x14ac:dyDescent="0.2">
      <c r="A53" s="91"/>
      <c r="B53" s="93"/>
    </row>
    <row r="54" spans="1:2" s="92" customFormat="1" ht="12" x14ac:dyDescent="0.2">
      <c r="A54" s="91"/>
      <c r="B54" s="93"/>
    </row>
    <row r="55" spans="1:2" s="92" customFormat="1" ht="12" x14ac:dyDescent="0.2">
      <c r="A55" s="91"/>
      <c r="B55" s="93"/>
    </row>
    <row r="56" spans="1:2" s="92" customFormat="1" ht="12" x14ac:dyDescent="0.2">
      <c r="A56" s="91"/>
      <c r="B56" s="93"/>
    </row>
    <row r="57" spans="1:2" s="92" customFormat="1" ht="12" x14ac:dyDescent="0.2">
      <c r="A57" s="91"/>
      <c r="B57" s="93"/>
    </row>
    <row r="58" spans="1:2" s="92" customFormat="1" ht="12" x14ac:dyDescent="0.2">
      <c r="A58" s="91"/>
      <c r="B58" s="93"/>
    </row>
    <row r="59" spans="1:2" s="92" customFormat="1" ht="12" x14ac:dyDescent="0.2">
      <c r="A59" s="91"/>
      <c r="B59" s="93"/>
    </row>
    <row r="60" spans="1:2" s="92" customFormat="1" ht="12" x14ac:dyDescent="0.2">
      <c r="A60" s="91"/>
      <c r="B60" s="93"/>
    </row>
    <row r="61" spans="1:2" s="92" customFormat="1" ht="12" x14ac:dyDescent="0.2">
      <c r="A61" s="91"/>
      <c r="B61" s="93"/>
    </row>
    <row r="62" spans="1:2" s="92" customFormat="1" ht="12" x14ac:dyDescent="0.2">
      <c r="A62" s="91"/>
      <c r="B62" s="93"/>
    </row>
    <row r="63" spans="1:2" s="92" customFormat="1" ht="12" x14ac:dyDescent="0.2">
      <c r="A63" s="91"/>
      <c r="B63" s="93"/>
    </row>
    <row r="64" spans="1:2" s="92" customFormat="1" ht="12" x14ac:dyDescent="0.2">
      <c r="A64" s="91"/>
      <c r="B64" s="93"/>
    </row>
    <row r="65" spans="1:2" s="92" customFormat="1" ht="12" x14ac:dyDescent="0.2">
      <c r="A65" s="91"/>
      <c r="B65" s="93"/>
    </row>
    <row r="66" spans="1:2" s="92" customFormat="1" ht="12" x14ac:dyDescent="0.2">
      <c r="A66" s="91"/>
      <c r="B66" s="93"/>
    </row>
    <row r="67" spans="1:2" s="92" customFormat="1" ht="12" x14ac:dyDescent="0.2">
      <c r="A67" s="91"/>
      <c r="B67" s="93"/>
    </row>
    <row r="68" spans="1:2" s="92" customFormat="1" ht="12" x14ac:dyDescent="0.2">
      <c r="A68" s="91"/>
      <c r="B68" s="93"/>
    </row>
    <row r="69" spans="1:2" s="92" customFormat="1" ht="12" x14ac:dyDescent="0.2">
      <c r="A69" s="91"/>
      <c r="B69" s="93"/>
    </row>
    <row r="70" spans="1:2" s="92" customFormat="1" ht="12" x14ac:dyDescent="0.2">
      <c r="A70" s="91"/>
      <c r="B70" s="93"/>
    </row>
    <row r="71" spans="1:2" s="92" customFormat="1" ht="12" x14ac:dyDescent="0.2">
      <c r="A71" s="91"/>
      <c r="B71" s="93"/>
    </row>
    <row r="72" spans="1:2" s="92" customFormat="1" ht="12" x14ac:dyDescent="0.2">
      <c r="A72" s="91"/>
      <c r="B72" s="93"/>
    </row>
    <row r="73" spans="1:2" s="92" customFormat="1" ht="12" x14ac:dyDescent="0.2">
      <c r="A73" s="91"/>
      <c r="B73" s="93"/>
    </row>
    <row r="74" spans="1:2" s="92" customFormat="1" ht="12" x14ac:dyDescent="0.2">
      <c r="A74" s="91"/>
      <c r="B74" s="93"/>
    </row>
    <row r="75" spans="1:2" s="92" customFormat="1" ht="12" x14ac:dyDescent="0.2">
      <c r="A75" s="91"/>
      <c r="B75" s="93"/>
    </row>
    <row r="76" spans="1:2" s="92" customFormat="1" ht="12" x14ac:dyDescent="0.2">
      <c r="A76" s="91"/>
      <c r="B76" s="93"/>
    </row>
    <row r="77" spans="1:2" s="92" customFormat="1" ht="12" x14ac:dyDescent="0.2">
      <c r="A77" s="91"/>
      <c r="B77" s="93"/>
    </row>
    <row r="78" spans="1:2" s="92" customFormat="1" ht="12" x14ac:dyDescent="0.2">
      <c r="A78" s="91"/>
      <c r="B78" s="93"/>
    </row>
    <row r="79" spans="1:2" s="92" customFormat="1" ht="12" x14ac:dyDescent="0.2">
      <c r="A79" s="91"/>
      <c r="B79" s="93"/>
    </row>
    <row r="80" spans="1:2" s="92" customFormat="1" ht="12" x14ac:dyDescent="0.2">
      <c r="A80" s="91"/>
      <c r="B80" s="93"/>
    </row>
    <row r="81" spans="1:2" s="92" customFormat="1" ht="12" x14ac:dyDescent="0.2">
      <c r="A81" s="91"/>
      <c r="B81" s="93"/>
    </row>
    <row r="82" spans="1:2" s="92" customFormat="1" ht="12" x14ac:dyDescent="0.2">
      <c r="A82" s="91"/>
      <c r="B82" s="93"/>
    </row>
    <row r="83" spans="1:2" s="92" customFormat="1" ht="12" x14ac:dyDescent="0.2">
      <c r="A83" s="91"/>
      <c r="B83" s="93"/>
    </row>
    <row r="84" spans="1:2" s="92" customFormat="1" ht="12" x14ac:dyDescent="0.2">
      <c r="A84" s="91"/>
      <c r="B84" s="93"/>
    </row>
    <row r="85" spans="1:2" s="92" customFormat="1" ht="12" x14ac:dyDescent="0.2">
      <c r="A85" s="91"/>
      <c r="B85" s="93"/>
    </row>
  </sheetData>
  <mergeCells count="6">
    <mergeCell ref="A44:I44"/>
    <mergeCell ref="C7:E7"/>
    <mergeCell ref="G7:I7"/>
    <mergeCell ref="A41:I41"/>
    <mergeCell ref="B42:I42"/>
    <mergeCell ref="A43:I43"/>
  </mergeCells>
  <pageMargins left="0.25" right="0.25" top="0.75" bottom="0.75" header="0.3" footer="0.3"/>
  <pageSetup scale="68" orientation="portrait" r:id="rId1"/>
  <headerFooter>
    <oddHeader>&amp;C&amp;"Arial,Bold"&amp;16Transportation Development Act 
Form B2 - Financial Reporting Form LTF Article 4, 4.5 and 8(excluding 8a) and STA and SGR</oddHeader>
    <oddFoote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069C8CCBC76394FBF3D32AF50AF94AB" ma:contentTypeVersion="18" ma:contentTypeDescription="Create a new document." ma:contentTypeScope="" ma:versionID="f109129026b0356d8d58dfde8ab77509">
  <xsd:schema xmlns:xsd="http://www.w3.org/2001/XMLSchema" xmlns:xs="http://www.w3.org/2001/XMLSchema" xmlns:p="http://schemas.microsoft.com/office/2006/metadata/properties" xmlns:ns2="217c52dd-f207-46ed-907a-149ac87d1cb3" xmlns:ns3="392115dc-b705-46fa-b439-48a1e61ce6cc" targetNamespace="http://schemas.microsoft.com/office/2006/metadata/properties" ma:root="true" ma:fieldsID="2da60b9ab88951530dc8f8d594366b4b" ns2:_="" ns3:_="">
    <xsd:import namespace="217c52dd-f207-46ed-907a-149ac87d1cb3"/>
    <xsd:import namespace="392115dc-b705-46fa-b439-48a1e61ce6c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7c52dd-f207-46ed-907a-149ac87d1c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45aa16a-efdf-4c4a-b97e-f492f99eca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2115dc-b705-46fa-b439-48a1e61ce6c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d57ea2e-ec85-437a-9be3-15c869d4f53d}" ma:internalName="TaxCatchAll" ma:showField="CatchAllData" ma:web="392115dc-b705-46fa-b439-48a1e61ce6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17c52dd-f207-46ed-907a-149ac87d1cb3">
      <Terms xmlns="http://schemas.microsoft.com/office/infopath/2007/PartnerControls"/>
    </lcf76f155ced4ddcb4097134ff3c332f>
    <TaxCatchAll xmlns="392115dc-b705-46fa-b439-48a1e61ce6cc" xsi:nil="true"/>
  </documentManagement>
</p:properties>
</file>

<file path=customXml/itemProps1.xml><?xml version="1.0" encoding="utf-8"?>
<ds:datastoreItem xmlns:ds="http://schemas.openxmlformats.org/officeDocument/2006/customXml" ds:itemID="{63ED0FE6-1AF9-4187-9FBA-7965FB939BA4}">
  <ds:schemaRefs>
    <ds:schemaRef ds:uri="http://schemas.microsoft.com/sharepoint/v3/contenttype/forms"/>
  </ds:schemaRefs>
</ds:datastoreItem>
</file>

<file path=customXml/itemProps2.xml><?xml version="1.0" encoding="utf-8"?>
<ds:datastoreItem xmlns:ds="http://schemas.openxmlformats.org/officeDocument/2006/customXml" ds:itemID="{2056710C-2E65-4B6A-8550-A1A8C98D857F}"/>
</file>

<file path=customXml/itemProps3.xml><?xml version="1.0" encoding="utf-8"?>
<ds:datastoreItem xmlns:ds="http://schemas.openxmlformats.org/officeDocument/2006/customXml" ds:itemID="{C848DAD4-33E9-4872-830C-F923DB16BB26}">
  <ds:schemaRefs>
    <ds:schemaRef ds:uri="http://schemas.microsoft.com/office/2006/metadata/properties"/>
    <ds:schemaRef ds:uri="http://schemas.microsoft.com/office/infopath/2007/PartnerControls"/>
    <ds:schemaRef ds:uri="217c52dd-f207-46ed-907a-149ac87d1cb3"/>
    <ds:schemaRef ds:uri="392115dc-b705-46fa-b439-48a1e61ce6cc"/>
    <ds:schemaRef ds:uri="95ef9f9d-c9dc-41b7-ac09-66cb1168580a"/>
    <ds:schemaRef ds:uri="55e56037-a78d-41c3-af49-b2d465755a0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Form A - Claim Form</vt:lpstr>
      <vt:lpstr>Form B1 - Art3</vt:lpstr>
      <vt:lpstr>Form B2.1 - Art4</vt:lpstr>
      <vt:lpstr>Form B2.2 - Art4.5 </vt:lpstr>
      <vt:lpstr>Form B3.1 - Art8a</vt:lpstr>
      <vt:lpstr>Form B3.2 - Art8b-f</vt:lpstr>
      <vt:lpstr>Form B4 - STA</vt:lpstr>
      <vt:lpstr>Form B5 - SGR</vt:lpstr>
      <vt:lpstr>Form B2-Fin Rpt Transit (orig)</vt:lpstr>
      <vt:lpstr>Form C - Assurances</vt:lpstr>
      <vt:lpstr>Form D - Capital</vt:lpstr>
      <vt:lpstr>Form E - Sample Resolution</vt:lpstr>
      <vt:lpstr>Form F - Checklist</vt:lpstr>
      <vt:lpstr>'Form C - Assurances'!Print_Titles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jelliott</dc:creator>
  <cp:lastModifiedBy>Deisy Contreras</cp:lastModifiedBy>
  <cp:lastPrinted>2021-06-04T18:04:13Z</cp:lastPrinted>
  <dcterms:created xsi:type="dcterms:W3CDTF">2014-06-16T22:26:50Z</dcterms:created>
  <dcterms:modified xsi:type="dcterms:W3CDTF">2026-06-24T00:38:15Z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0x0101005069C8CCBC76394FBF3D32AF50AF94AB</vt:lpwstr>
  </property>
  <property fmtid="{D5CDD505-2E9C-101B-9397-08002B2CF9AE}" pid="3" name="Order">
    <vt:r8>75600</vt:r8>
  </property>
  <property fmtid="{D5CDD505-2E9C-101B-9397-08002B2CF9AE}" pid="4" name="ComplianceAssetId">
    <vt:lpwstr/>
  </property>
  <property fmtid="{D5CDD505-2E9C-101B-9397-08002B2CF9AE}" pid="5" name="MediaServiceImageTags">
    <vt:lpwstr/>
  </property>
  <property fmtid="{D5CDD505-2E9C-101B-9397-08002B2CF9AE}" pid="6" name="xd_ProgID">
    <vt:lpwstr/>
  </property>
  <property fmtid="{D5CDD505-2E9C-101B-9397-08002B2CF9AE}" pid="7" name="_ColorHex">
    <vt:lpwstr/>
  </property>
  <property fmtid="{D5CDD505-2E9C-101B-9397-08002B2CF9AE}" pid="8" name="TemplateUrl">
    <vt:lpwstr/>
  </property>
  <property fmtid="{D5CDD505-2E9C-101B-9397-08002B2CF9AE}" pid="9" name="_ExtendedDescription">
    <vt:lpwstr/>
  </property>
  <property fmtid="{D5CDD505-2E9C-101B-9397-08002B2CF9AE}" pid="10" name="_ColorTag">
    <vt:lpwstr/>
  </property>
  <property fmtid="{D5CDD505-2E9C-101B-9397-08002B2CF9AE}" pid="11" name="TriggerFlowInfo">
    <vt:lpwstr/>
  </property>
  <property fmtid="{D5CDD505-2E9C-101B-9397-08002B2CF9AE}" pid="12" name="xd_Signature">
    <vt:bool>false</vt:bool>
  </property>
  <property fmtid="{D5CDD505-2E9C-101B-9397-08002B2CF9AE}" pid="13" name="_Emoji">
    <vt:lpwstr/>
  </property>
</Properties>
</file>